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450" yWindow="60" windowWidth="12480" windowHeight="12060" activeTab="6"/>
  </bookViews>
  <sheets>
    <sheet name="Title Sheet" sheetId="8" r:id="rId1"/>
    <sheet name="Table of Contents" sheetId="1" r:id="rId2"/>
    <sheet name="Summary" sheetId="2" r:id="rId3"/>
    <sheet name="Ballast Tanks" sheetId="3" r:id="rId4"/>
    <sheet name="Fuel Oil Tanks" sheetId="4" r:id="rId5"/>
    <sheet name="Fresh Water" sheetId="5" r:id="rId6"/>
    <sheet name="Misc Tanks" sheetId="6" r:id="rId7"/>
  </sheets>
  <definedNames>
    <definedName name="_xlnm.Print_Area" localSheetId="3">'Ballast Tanks'!$A$1:$I$987</definedName>
    <definedName name="_xlnm.Print_Area" localSheetId="6">'Misc Tanks'!$A$1:$I$611</definedName>
    <definedName name="_xlnm.Print_Area" localSheetId="2">Summary!$A$1:$J$64</definedName>
    <definedName name="_xlnm.Print_Area" localSheetId="1">'Table of Contents'!$A$1:$G$53</definedName>
  </definedNames>
  <calcPr calcId="125725"/>
</workbook>
</file>

<file path=xl/calcChain.xml><?xml version="1.0" encoding="utf-8"?>
<calcChain xmlns="http://schemas.openxmlformats.org/spreadsheetml/2006/main">
  <c r="J62" i="2"/>
  <c r="I1" i="6" l="1"/>
  <c r="I2"/>
  <c r="B3"/>
  <c r="I3"/>
  <c r="I60"/>
  <c r="I61"/>
  <c r="B62"/>
  <c r="I62"/>
  <c r="I97"/>
  <c r="I98"/>
  <c r="B99"/>
  <c r="I99"/>
  <c r="I143"/>
  <c r="I144"/>
  <c r="B145"/>
  <c r="I145"/>
  <c r="I204"/>
  <c r="I205"/>
  <c r="B206"/>
  <c r="I206"/>
  <c r="I219"/>
  <c r="I220"/>
  <c r="B221"/>
  <c r="I221"/>
  <c r="I257"/>
  <c r="I258"/>
  <c r="B259"/>
  <c r="I259"/>
  <c r="I318"/>
  <c r="I319"/>
  <c r="B320"/>
  <c r="I320"/>
  <c r="I334"/>
  <c r="I335"/>
  <c r="B336"/>
  <c r="I336"/>
  <c r="I371"/>
  <c r="I372"/>
  <c r="B373"/>
  <c r="I373"/>
  <c r="I388"/>
  <c r="I389"/>
  <c r="B390"/>
  <c r="I390"/>
  <c r="I449"/>
  <c r="I450"/>
  <c r="B451"/>
  <c r="I451"/>
  <c r="I464"/>
  <c r="I465"/>
  <c r="B466"/>
  <c r="I525"/>
  <c r="I526"/>
  <c r="B527"/>
  <c r="I540"/>
  <c r="I541"/>
  <c r="B542"/>
  <c r="I542"/>
  <c r="I573"/>
  <c r="I574"/>
  <c r="B575"/>
  <c r="I575"/>
  <c r="G20" i="2"/>
  <c r="J60"/>
  <c r="F37"/>
  <c r="I60"/>
  <c r="F60"/>
  <c r="G60" s="1"/>
  <c r="E60"/>
  <c r="H60" l="1"/>
  <c r="J37"/>
  <c r="I919" i="3"/>
  <c r="I987" i="4" l="1"/>
  <c r="B987"/>
  <c r="I986"/>
  <c r="I985"/>
  <c r="I914"/>
  <c r="B914"/>
  <c r="I913"/>
  <c r="I912"/>
  <c r="I840"/>
  <c r="B840"/>
  <c r="I839"/>
  <c r="I838"/>
  <c r="I770"/>
  <c r="B770"/>
  <c r="I769"/>
  <c r="I768"/>
  <c r="I577"/>
  <c r="B577"/>
  <c r="I576"/>
  <c r="I575"/>
  <c r="I501"/>
  <c r="B501"/>
  <c r="I500"/>
  <c r="I499"/>
  <c r="I425"/>
  <c r="B425"/>
  <c r="I424"/>
  <c r="I423"/>
  <c r="I348"/>
  <c r="B348"/>
  <c r="I347"/>
  <c r="I346"/>
  <c r="I218"/>
  <c r="B218"/>
  <c r="I217"/>
  <c r="I216"/>
  <c r="I136"/>
  <c r="B136"/>
  <c r="I135"/>
  <c r="I134"/>
  <c r="I64"/>
  <c r="B64"/>
  <c r="I63"/>
  <c r="I62"/>
  <c r="I910" i="3"/>
  <c r="B910"/>
  <c r="I738"/>
  <c r="B738"/>
  <c r="I63"/>
  <c r="I2"/>
  <c r="I980"/>
  <c r="B980"/>
  <c r="I824"/>
  <c r="B824"/>
  <c r="I643"/>
  <c r="B643"/>
  <c r="I550"/>
  <c r="B550"/>
  <c r="I395"/>
  <c r="B395"/>
  <c r="I303"/>
  <c r="B303"/>
  <c r="I162"/>
  <c r="B162"/>
  <c r="I64"/>
  <c r="B64"/>
  <c r="I62"/>
  <c r="I46" i="5" l="1"/>
  <c r="B46"/>
  <c r="I45"/>
  <c r="I44"/>
  <c r="I3"/>
  <c r="B3"/>
  <c r="I2"/>
  <c r="I1"/>
  <c r="I926" i="4"/>
  <c r="I925"/>
  <c r="I852"/>
  <c r="I778"/>
  <c r="I708"/>
  <c r="I648"/>
  <c r="I587"/>
  <c r="I515"/>
  <c r="I439"/>
  <c r="I363"/>
  <c r="I286"/>
  <c r="I225"/>
  <c r="I156"/>
  <c r="I74"/>
  <c r="I2"/>
  <c r="B926"/>
  <c r="I924"/>
  <c r="I853"/>
  <c r="B853"/>
  <c r="I851"/>
  <c r="I779"/>
  <c r="B779"/>
  <c r="I777"/>
  <c r="I709"/>
  <c r="B709"/>
  <c r="I707"/>
  <c r="I649"/>
  <c r="B649"/>
  <c r="I647"/>
  <c r="I588"/>
  <c r="B588"/>
  <c r="I586"/>
  <c r="I516"/>
  <c r="B516"/>
  <c r="I514"/>
  <c r="I440"/>
  <c r="B440"/>
  <c r="I438"/>
  <c r="I364"/>
  <c r="B364"/>
  <c r="I362"/>
  <c r="I287"/>
  <c r="B287"/>
  <c r="I285"/>
  <c r="I226"/>
  <c r="B226"/>
  <c r="I224"/>
  <c r="I157"/>
  <c r="B157"/>
  <c r="I155"/>
  <c r="I75"/>
  <c r="B75"/>
  <c r="I73"/>
  <c r="I3"/>
  <c r="B3"/>
  <c r="I1"/>
  <c r="I3" i="3"/>
  <c r="I1"/>
  <c r="B3"/>
  <c r="I101"/>
  <c r="B101"/>
  <c r="I212"/>
  <c r="B212"/>
  <c r="B919"/>
  <c r="I849"/>
  <c r="B849"/>
  <c r="I763"/>
  <c r="B763"/>
  <c r="I677"/>
  <c r="B677"/>
  <c r="I582"/>
  <c r="B582"/>
  <c r="I489"/>
  <c r="B489"/>
  <c r="I457"/>
  <c r="B457"/>
  <c r="I425"/>
  <c r="B425"/>
  <c r="I334"/>
  <c r="B334"/>
  <c r="I242"/>
  <c r="B242"/>
  <c r="J48" i="2" l="1"/>
  <c r="F48"/>
  <c r="H48" s="1"/>
  <c r="E48"/>
  <c r="G37"/>
  <c r="E37"/>
  <c r="J20"/>
  <c r="F20"/>
  <c r="I20" s="1"/>
  <c r="E20"/>
  <c r="H20" l="1"/>
  <c r="G48"/>
  <c r="I48"/>
  <c r="H37"/>
  <c r="I37"/>
</calcChain>
</file>

<file path=xl/sharedStrings.xml><?xml version="1.0" encoding="utf-8"?>
<sst xmlns="http://schemas.openxmlformats.org/spreadsheetml/2006/main" count="4444" uniqueCount="512">
  <si>
    <t>TABLE OF CONTENTS</t>
  </si>
  <si>
    <t>Tank</t>
  </si>
  <si>
    <t>Designation</t>
  </si>
  <si>
    <t>Contents</t>
  </si>
  <si>
    <t>Page</t>
  </si>
  <si>
    <t>Salt Water Ballast</t>
  </si>
  <si>
    <t>4-30-1</t>
  </si>
  <si>
    <t>4-30-2</t>
  </si>
  <si>
    <t>4-40-0</t>
  </si>
  <si>
    <t>4-58-1</t>
  </si>
  <si>
    <t>4-67-2</t>
  </si>
  <si>
    <t>4-67-1</t>
  </si>
  <si>
    <t>4-76-1</t>
  </si>
  <si>
    <t>4-76-2</t>
  </si>
  <si>
    <t>4-85-1</t>
  </si>
  <si>
    <t>4-85-2</t>
  </si>
  <si>
    <t>4-94-1</t>
  </si>
  <si>
    <t>4-94-2</t>
  </si>
  <si>
    <t>Fuel Oil</t>
  </si>
  <si>
    <t>3-30-1</t>
  </si>
  <si>
    <t>3-30-2</t>
  </si>
  <si>
    <t>3-67-1</t>
  </si>
  <si>
    <t>3-67-2</t>
  </si>
  <si>
    <t>3-76-0</t>
  </si>
  <si>
    <t>3-76-1</t>
  </si>
  <si>
    <t>3-76-2</t>
  </si>
  <si>
    <t>3-85-0</t>
  </si>
  <si>
    <t>3-85-1</t>
  </si>
  <si>
    <t>3-85-2</t>
  </si>
  <si>
    <t>Fuel Oil Day</t>
  </si>
  <si>
    <t>3-36-6</t>
  </si>
  <si>
    <t>3-37-3</t>
  </si>
  <si>
    <t>Fuel Oil Overflow</t>
  </si>
  <si>
    <t>3-35-1</t>
  </si>
  <si>
    <t>Fresh Water</t>
  </si>
  <si>
    <t>3-21-2</t>
  </si>
  <si>
    <t>3-21-3</t>
  </si>
  <si>
    <t>Lube Oil</t>
  </si>
  <si>
    <t>3-36-4</t>
  </si>
  <si>
    <t>3-103-2</t>
  </si>
  <si>
    <t>Thrust Lube Oil Storage Tank</t>
  </si>
  <si>
    <t>Oily Water</t>
  </si>
  <si>
    <t>Waste Oil</t>
  </si>
  <si>
    <t>Anti Roll Tank</t>
  </si>
  <si>
    <t>3-36-2</t>
  </si>
  <si>
    <t>3-37-1</t>
  </si>
  <si>
    <t xml:space="preserve">Thrust Dirty Oil </t>
  </si>
  <si>
    <t>3-67-01</t>
  </si>
  <si>
    <t>Jacket Water Holding Tank</t>
  </si>
  <si>
    <t>4-63-2</t>
  </si>
  <si>
    <t>Fr. 30 - 40 Port</t>
  </si>
  <si>
    <t>Fr. 40 - 49 Centerline</t>
  </si>
  <si>
    <t>Fr. 58 - 67 Port</t>
  </si>
  <si>
    <t>Fr. 30 - 40 Stbd</t>
  </si>
  <si>
    <t>Fr. 58 - 67 Stbd</t>
  </si>
  <si>
    <t>Fr. 67 - 76 Stbd</t>
  </si>
  <si>
    <t>Fr. 67 - 76 Port</t>
  </si>
  <si>
    <t>Fr. 76 - 85 Stbd</t>
  </si>
  <si>
    <t>Fr. 76 - 85 Port</t>
  </si>
  <si>
    <t>Fr. 85 - 94 Stbd</t>
  </si>
  <si>
    <t>Fr. 85 - 94 Port</t>
  </si>
  <si>
    <t>Fr. 94 - 103 Stbd</t>
  </si>
  <si>
    <t>Fr. 94 - 103 Port</t>
  </si>
  <si>
    <t>Fr. 30 - 37 Stbd</t>
  </si>
  <si>
    <t>Fr. 30 - 36 Port</t>
  </si>
  <si>
    <t>Fr. 76 - 85 Centerline</t>
  </si>
  <si>
    <t>Fr. 85 - 94 Centerline</t>
  </si>
  <si>
    <t>Fr. 36 - 40 Port</t>
  </si>
  <si>
    <t>Fr. 37 - 40 Stbd</t>
  </si>
  <si>
    <t>Fr. 35 - 37 Stbd</t>
  </si>
  <si>
    <t>Fr. 76 - 78 Port</t>
  </si>
  <si>
    <t>Fr. 21 - 28 Port</t>
  </si>
  <si>
    <t>Fr. 21 - 28 Stbd</t>
  </si>
  <si>
    <t>Fr. 103 - 105 Port</t>
  </si>
  <si>
    <t>Fr. 94 - 96 Port</t>
  </si>
  <si>
    <t>Fr. 63 - 65 Port</t>
  </si>
  <si>
    <t>Fr. 67 - 76 Centerline</t>
  </si>
  <si>
    <t>Salt Water</t>
  </si>
  <si>
    <t>TANK SUMMARY TABLE</t>
  </si>
  <si>
    <t>Specific</t>
  </si>
  <si>
    <t>Gravity</t>
  </si>
  <si>
    <t>Gallons</t>
  </si>
  <si>
    <t>Capacity</t>
  </si>
  <si>
    <t>LT</t>
  </si>
  <si>
    <t>LCG</t>
  </si>
  <si>
    <t>TCG</t>
  </si>
  <si>
    <t>VCG</t>
  </si>
  <si>
    <t>(+ ft aft of FP)</t>
  </si>
  <si>
    <t>(+ ft stbd of CL)</t>
  </si>
  <si>
    <t>(+ ft above BL</t>
  </si>
  <si>
    <t>(LT-ft)</t>
  </si>
  <si>
    <t>Fresh Water Total</t>
  </si>
  <si>
    <t>Other Tank Total</t>
  </si>
  <si>
    <t>Total Fuel Oil</t>
  </si>
  <si>
    <t>Total Salt Water Ballast</t>
  </si>
  <si>
    <t>TANK SUMMARY TABLE (Continued)</t>
  </si>
  <si>
    <t>3-94-1</t>
  </si>
  <si>
    <t>Incinerator Fuel Oil Tank</t>
  </si>
  <si>
    <t>Emergency Generator Fuel Oil</t>
  </si>
  <si>
    <t>4-58-2</t>
  </si>
  <si>
    <t>3-76-4</t>
  </si>
  <si>
    <t>Max FSM</t>
  </si>
  <si>
    <t>(+ ft above BL)</t>
  </si>
  <si>
    <t>Miscellaneous Tanks</t>
  </si>
  <si>
    <t>Location</t>
  </si>
  <si>
    <t>Specific Gravity</t>
  </si>
  <si>
    <t>GHS Tank Name</t>
  </si>
  <si>
    <t>Sounding</t>
  </si>
  <si>
    <t xml:space="preserve">MOMENTS OF INTERIA </t>
  </si>
  <si>
    <t>FSM</t>
  </si>
  <si>
    <t>SWB4-30-1</t>
  </si>
  <si>
    <t>SWB4-30-2</t>
  </si>
  <si>
    <t>SWB4-40-0</t>
  </si>
  <si>
    <t>SWB4-58-1</t>
  </si>
  <si>
    <t>SWB4-58-2</t>
  </si>
  <si>
    <t>SWB4-67-1</t>
  </si>
  <si>
    <t>SWB4-67-2</t>
  </si>
  <si>
    <t>SWB4-76-1</t>
  </si>
  <si>
    <t>SWB4-76-2</t>
  </si>
  <si>
    <t>SWB4-85-1</t>
  </si>
  <si>
    <t>SWB4-85-2</t>
  </si>
  <si>
    <t>SWB4-94-1</t>
  </si>
  <si>
    <t>FO3-30-2</t>
  </si>
  <si>
    <t>FO3-30-1</t>
  </si>
  <si>
    <t>FO3-67-1</t>
  </si>
  <si>
    <t>FO3-67-2</t>
  </si>
  <si>
    <t>FO3-76-0</t>
  </si>
  <si>
    <t>FO3-76-1</t>
  </si>
  <si>
    <t>FO3-76-4</t>
  </si>
  <si>
    <t>FO3-85-0</t>
  </si>
  <si>
    <t>FO3-85-1</t>
  </si>
  <si>
    <t>FO3-85-2</t>
  </si>
  <si>
    <t>FODAY.P</t>
  </si>
  <si>
    <t>FODAY.S</t>
  </si>
  <si>
    <t>FOO3-76-2</t>
  </si>
  <si>
    <t>FW3-21-2</t>
  </si>
  <si>
    <t>FW3-21-3</t>
  </si>
  <si>
    <t>LO3-103-2</t>
  </si>
  <si>
    <t>OW.S</t>
  </si>
  <si>
    <t>WO3-36-2</t>
  </si>
  <si>
    <t>WO3-94-1</t>
  </si>
  <si>
    <t>JWHOLD</t>
  </si>
  <si>
    <t>ANTIROLLTK.C</t>
  </si>
  <si>
    <t>INCIN.P</t>
  </si>
  <si>
    <t>FO01_EDG.P</t>
  </si>
  <si>
    <t xml:space="preserve">GHS Tank </t>
  </si>
  <si>
    <t>Name</t>
  </si>
  <si>
    <t>(Gallons)</t>
  </si>
  <si>
    <t>(ft aft FP)</t>
  </si>
  <si>
    <t>(ft stbd CL)</t>
  </si>
  <si>
    <t>(ft above BL)</t>
  </si>
  <si>
    <t>LONG (ft^4)</t>
  </si>
  <si>
    <t>TRANS (ft^4)</t>
  </si>
  <si>
    <t>(ft-LT)</t>
  </si>
  <si>
    <t>Fr. 76 - 79 Port</t>
  </si>
  <si>
    <t>Lowest Point of the Tank is 1 ft 0 in Above the Baseline</t>
  </si>
  <si>
    <t>(ft-in)</t>
  </si>
  <si>
    <t>Total Length of the Sounding Tube: 19 ft 6 in</t>
  </si>
  <si>
    <t>Lowest Point of the Tank is 0 ft 7 in Above the Baseline</t>
  </si>
  <si>
    <t>Striker Plate is 2 in Above the Lowest Point of the Tank</t>
  </si>
  <si>
    <t>0-00</t>
  </si>
  <si>
    <t>0-03</t>
  </si>
  <si>
    <t>0-06</t>
  </si>
  <si>
    <t>0-09</t>
  </si>
  <si>
    <t>1-00</t>
  </si>
  <si>
    <t>1-03</t>
  </si>
  <si>
    <t>1-06</t>
  </si>
  <si>
    <t>1-09</t>
  </si>
  <si>
    <t>2-00</t>
  </si>
  <si>
    <t>2-03</t>
  </si>
  <si>
    <t>2-06</t>
  </si>
  <si>
    <t>2-09</t>
  </si>
  <si>
    <t>3-00</t>
  </si>
  <si>
    <t>3-03</t>
  </si>
  <si>
    <t>3-06</t>
  </si>
  <si>
    <t>3-09</t>
  </si>
  <si>
    <t>4-00</t>
  </si>
  <si>
    <t>4-03</t>
  </si>
  <si>
    <t>4-06</t>
  </si>
  <si>
    <t>4-09</t>
  </si>
  <si>
    <t>5-00</t>
  </si>
  <si>
    <t>5-03</t>
  </si>
  <si>
    <t>5-06</t>
  </si>
  <si>
    <t>5-09</t>
  </si>
  <si>
    <t>6-00</t>
  </si>
  <si>
    <t>6-03</t>
  </si>
  <si>
    <t>6-09</t>
  </si>
  <si>
    <t>6-06</t>
  </si>
  <si>
    <t>7-00</t>
  </si>
  <si>
    <t>7-03</t>
  </si>
  <si>
    <t>7-06</t>
  </si>
  <si>
    <t>7-09</t>
  </si>
  <si>
    <t>8-00</t>
  </si>
  <si>
    <t>8-03</t>
  </si>
  <si>
    <t>8-06</t>
  </si>
  <si>
    <t>8-09</t>
  </si>
  <si>
    <t>9-00</t>
  </si>
  <si>
    <t>9-03</t>
  </si>
  <si>
    <t>9-06</t>
  </si>
  <si>
    <t>9-09</t>
  </si>
  <si>
    <t>10-00</t>
  </si>
  <si>
    <t>10-03</t>
  </si>
  <si>
    <t>10-06</t>
  </si>
  <si>
    <t>10-09</t>
  </si>
  <si>
    <t>11-00</t>
  </si>
  <si>
    <t>11-03</t>
  </si>
  <si>
    <t>11-06</t>
  </si>
  <si>
    <t>11-09</t>
  </si>
  <si>
    <t>12-00</t>
  </si>
  <si>
    <t>Continued on Next Page</t>
  </si>
  <si>
    <t>12-03</t>
  </si>
  <si>
    <t>12-06</t>
  </si>
  <si>
    <t>12-09</t>
  </si>
  <si>
    <t>13-00</t>
  </si>
  <si>
    <t>13-03</t>
  </si>
  <si>
    <t>13-06</t>
  </si>
  <si>
    <t>13-09</t>
  </si>
  <si>
    <t>14-00</t>
  </si>
  <si>
    <t>14-03</t>
  </si>
  <si>
    <t>14-06</t>
  </si>
  <si>
    <t>14-09</t>
  </si>
  <si>
    <t>15-00</t>
  </si>
  <si>
    <t>15-03</t>
  </si>
  <si>
    <t>15-06</t>
  </si>
  <si>
    <t>15-09</t>
  </si>
  <si>
    <t>16-00</t>
  </si>
  <si>
    <t>16-03</t>
  </si>
  <si>
    <t>16-06</t>
  </si>
  <si>
    <t>16-09</t>
  </si>
  <si>
    <t>17-00</t>
  </si>
  <si>
    <t>17-03</t>
  </si>
  <si>
    <t>17-06</t>
  </si>
  <si>
    <t>17-09</t>
  </si>
  <si>
    <t>18-00</t>
  </si>
  <si>
    <t>18-03</t>
  </si>
  <si>
    <t>18-06</t>
  </si>
  <si>
    <t>18-09</t>
  </si>
  <si>
    <t>19-00</t>
  </si>
  <si>
    <t>19-03</t>
  </si>
  <si>
    <t>19-06</t>
  </si>
  <si>
    <t>19-09</t>
  </si>
  <si>
    <t>(LT)</t>
  </si>
  <si>
    <t>20-00</t>
  </si>
  <si>
    <t>20-03</t>
  </si>
  <si>
    <t>20-06</t>
  </si>
  <si>
    <t>20-09</t>
  </si>
  <si>
    <t>21-00</t>
  </si>
  <si>
    <t>21-03</t>
  </si>
  <si>
    <t>21-06</t>
  </si>
  <si>
    <t>21-09</t>
  </si>
  <si>
    <t>22-00</t>
  </si>
  <si>
    <t>22-03</t>
  </si>
  <si>
    <t>22-06</t>
  </si>
  <si>
    <t>22-09</t>
  </si>
  <si>
    <t>22-10</t>
  </si>
  <si>
    <t>4-04</t>
  </si>
  <si>
    <t>Total Length of the Sounding Tube: 23 ft 3 in</t>
  </si>
  <si>
    <t>Striker Plate is 0 ft 2 in Above the Lowest Point of the Tank</t>
  </si>
  <si>
    <t>Lowest Point of the Tank is 0 ft 0 in Above the Baseline</t>
  </si>
  <si>
    <t>Total Length of the Sounding Tube: 24 ft 4 in</t>
  </si>
  <si>
    <t>Striker Plate is 0 ft 7 in Above the Lowest Point of the Tank</t>
  </si>
  <si>
    <t>Total Length of the Sounding Tube: 22 ft 0 in</t>
  </si>
  <si>
    <t>Total Length of the Sounding Tube: 20 ft 5 in</t>
  </si>
  <si>
    <t>Striker Plate is 0 ft 5 in Above the Lowest Point of the Tank</t>
  </si>
  <si>
    <t>Total Length of the Sounding Tube: 21 ft 11 in</t>
  </si>
  <si>
    <t>Striker Plate is 0 ft 9 in Above the Lowest Point of the Tank</t>
  </si>
  <si>
    <t>Total Length of the Sounding Tube: 18 ft 1 in</t>
  </si>
  <si>
    <t>Striker Plate is 0 ft 11 in Above the Lowest Point of the Tank</t>
  </si>
  <si>
    <t>4-11</t>
  </si>
  <si>
    <t>Total Length of the Sounding Tube: 22 ft 1 in</t>
  </si>
  <si>
    <t>18-05</t>
  </si>
  <si>
    <t>Striker Plate is 0 ft 1 in Above the Lowest Point of the Tank</t>
  </si>
  <si>
    <t>18-11</t>
  </si>
  <si>
    <t>Total Length of the Sounding Tube: 19 ft 5 in</t>
  </si>
  <si>
    <t>Striker Plate is 0 ft 4 in Above the Lowest Point of the Tank</t>
  </si>
  <si>
    <t>Lowest Point of the Tank is 2 ft 1 in Above the Baseline</t>
  </si>
  <si>
    <t>Total Length of the Sounding Tube: 19 ft 3 in</t>
  </si>
  <si>
    <t>16-07</t>
  </si>
  <si>
    <t>Total Length of the Sounding Tube: 15 ft 0 in</t>
  </si>
  <si>
    <t>Lowest Point of the Tank is 5 ft 10 in Above the Baseline</t>
  </si>
  <si>
    <t>12-11</t>
  </si>
  <si>
    <t>Total Length of the Sounding Tube: 14 ft 3 in</t>
  </si>
  <si>
    <t>Total Length of the Sounding Tube: 16 ft 10 in</t>
  </si>
  <si>
    <t>Striker Plate is 0 ft 10 in Above the Lowest Point of the Tank</t>
  </si>
  <si>
    <t>Lowest Point of the Tank is 5 ft 3 in Above the Baseline</t>
  </si>
  <si>
    <t>Total Length of the Sounding Tube: 17 ft 0 in</t>
  </si>
  <si>
    <t>Striker Plate is 0 ft 3 in Above the Lowest Point of the Tank</t>
  </si>
  <si>
    <t>Lowest Point of the Tank is 5 ft 1 in Above the Baseline</t>
  </si>
  <si>
    <t>15-05</t>
  </si>
  <si>
    <t>Total Length of the Sounding Tube: 15 ft 9 in</t>
  </si>
  <si>
    <t>Striker Plate is 3 ft 4 in Above the Lowest Point of the Tank</t>
  </si>
  <si>
    <t>Lowest Point of the Tank is 3 ft 7 in Above the Baseline</t>
  </si>
  <si>
    <t>Total Length of the Sounding Tube: 15 ft 7 in</t>
  </si>
  <si>
    <t>Striker Plate is 3 ft 6 in Above the Lowest Point of the Tank</t>
  </si>
  <si>
    <t>Total Length of the Sounding Tube: 17 ft 9 in</t>
  </si>
  <si>
    <t>Lowest Point of the Tank is 3 ft 11 in Above the Baseline</t>
  </si>
  <si>
    <t>14-02</t>
  </si>
  <si>
    <t>Total Length of the Sounding Tube: 17 ft 7 in</t>
  </si>
  <si>
    <t>Lowest Point of the Tank is 4 ft 7 in Above the Baseline</t>
  </si>
  <si>
    <t>Total Length of the Sounding Tube: 17 ft 6 in</t>
  </si>
  <si>
    <t>Striker Plate is 0 ft 6 in  Above the Lowest Point of the Tank</t>
  </si>
  <si>
    <t>Striker Plate is 0 ft 6 in Above the Lowest Point of the Tank</t>
  </si>
  <si>
    <t>Lowest Point of the Tank is 5 ft 7 in Above the Baseline</t>
  </si>
  <si>
    <t>Total Length of the Sounding Tube: 14 ft 9 in</t>
  </si>
  <si>
    <t>Lowest Point of the Tank is 6 ft 3 in Above the Baseline</t>
  </si>
  <si>
    <t>Striker Plate is 1 ft 0 in Above the Lowest Point of the Tank</t>
  </si>
  <si>
    <t>Total Length of the Sounding Tube: 16 ft 6 in</t>
  </si>
  <si>
    <t>Striker Plate is 1 ft 3 in Above the Lowest Point of the Tank</t>
  </si>
  <si>
    <t>Lowest Point of the Tank is 5 ft 5 in Above the Baseline</t>
  </si>
  <si>
    <t>Total Length of the Sounding Tube: 17 ft 8 in</t>
  </si>
  <si>
    <t>Total Length of the Sounding Tube: 17 ft 4 in</t>
  </si>
  <si>
    <t>Lowest Point of the Tank is 4 ft 11 in Above the Baseline</t>
  </si>
  <si>
    <t>Lowest Point of the Tank is 6 ft 5 in Above the Baseline</t>
  </si>
  <si>
    <t>Total Length of the Sounding Tube: 4 ft 5in</t>
  </si>
  <si>
    <t>Lowest Point of the Tank is 1 ft 2 in Above the Baseline</t>
  </si>
  <si>
    <t>1-01</t>
  </si>
  <si>
    <t>Lowest Point of the Tank is 19 ft 0 in Above the Baseline</t>
  </si>
  <si>
    <t>Lowest Point of the Tank is 4 ft 6 in Above the Baseline</t>
  </si>
  <si>
    <t>Total Length of the Stbd Sounding Tube: 14 ft 2 in</t>
  </si>
  <si>
    <t>Total Length of the Port Sounding Tube: 14 ft 2 in</t>
  </si>
  <si>
    <t>ROLLTK.C</t>
  </si>
  <si>
    <t>Lowest Point of the Tank is 38 ft 0 in Above the Baseline</t>
  </si>
  <si>
    <t>Total Length of the Sounding Tube: 6 ft 4 in</t>
  </si>
  <si>
    <t>Lowest Point of the Tank is 38 ft 4 in Above the Baseline</t>
  </si>
  <si>
    <t>6-04</t>
  </si>
  <si>
    <t>SWB4-94-2</t>
  </si>
  <si>
    <t>FO_OVRFLW.S</t>
  </si>
  <si>
    <t>Total Length of the Sounding Tube: 18 ft 4 in</t>
  </si>
  <si>
    <t>LO3-36-4</t>
  </si>
  <si>
    <t>Total Length of the Sounding Tube: 14 ft 5 in</t>
  </si>
  <si>
    <t>Total Length of the Sight Glass: 6 ft 0 in</t>
  </si>
  <si>
    <t>Bottom of Sight Glass is 1 ft 1 in Above the Lowest Point of the Tank</t>
  </si>
  <si>
    <t>Total Length of the Sight Glass: 8 ft 5 in</t>
  </si>
  <si>
    <t>8-05</t>
  </si>
  <si>
    <t>Total Length of the Sight Glass: 6 ft 3 in</t>
  </si>
  <si>
    <t>Bottom of Sight Glass is 5 ft 6 in Above the Lowest Point of the Tank</t>
  </si>
  <si>
    <t>Total Length of the Sounding Tube: 5 ft 10 in</t>
  </si>
  <si>
    <t>Total Length of the Sight Glass: 7 ft 9 in</t>
  </si>
  <si>
    <t>Bottom of Sight Glass is 4 ft 1 in Above the Lowest Point of the Tank</t>
  </si>
  <si>
    <t>Bottom of Sight Glass is 5 ft 10 in Above the Lowest Point of the Tank</t>
  </si>
  <si>
    <t>GHS Tank</t>
  </si>
  <si>
    <t xml:space="preserve"> Name</t>
  </si>
  <si>
    <t>REVISIONS</t>
  </si>
  <si>
    <t>◄</t>
  </si>
  <si>
    <t>REV</t>
  </si>
  <si>
    <t>ZONE</t>
  </si>
  <si>
    <t>DESCRIPTION</t>
  </si>
  <si>
    <t>DATE</t>
  </si>
  <si>
    <t>APPROVED</t>
  </si>
  <si>
    <t>SHT</t>
  </si>
  <si>
    <t>ALL</t>
  </si>
  <si>
    <t>-</t>
  </si>
  <si>
    <t>DRAWING NO</t>
  </si>
  <si>
    <t>A</t>
  </si>
  <si>
    <t>Proprietary</t>
  </si>
  <si>
    <t>Information:</t>
  </si>
  <si>
    <t>Information in this</t>
  </si>
  <si>
    <t xml:space="preserve">document is the </t>
  </si>
  <si>
    <t xml:space="preserve">property of University </t>
  </si>
  <si>
    <t xml:space="preserve">of Alaska - Fairbanks </t>
  </si>
  <si>
    <t xml:space="preserve">and Marinette Marine </t>
  </si>
  <si>
    <t xml:space="preserve">Corporation and is </t>
  </si>
  <si>
    <t xml:space="preserve">not to be disclosed to </t>
  </si>
  <si>
    <t xml:space="preserve">a third party without </t>
  </si>
  <si>
    <t>prior authorization.</t>
  </si>
  <si>
    <r>
      <rPr>
        <sz val="12"/>
        <color theme="1"/>
        <rFont val="Arial Black"/>
        <family val="2"/>
      </rPr>
      <t>MARINETTE MARINE CORPORATION</t>
    </r>
    <r>
      <rPr>
        <sz val="10"/>
        <color theme="1"/>
        <rFont val="Arial"/>
        <family val="2"/>
      </rPr>
      <t xml:space="preserve">
MARINETTE WISCONSIN 54143     </t>
    </r>
  </si>
  <si>
    <t>.</t>
  </si>
  <si>
    <t>PE STAMP</t>
  </si>
  <si>
    <t>CONTRACT NO. UAF 10-0040</t>
  </si>
  <si>
    <r>
      <rPr>
        <b/>
        <sz val="10"/>
        <color theme="1"/>
        <rFont val="Arial"/>
        <family val="2"/>
      </rPr>
      <t>UNIVERSITY OF ALASKA - FAIRBANKS</t>
    </r>
    <r>
      <rPr>
        <sz val="10"/>
        <color theme="1"/>
        <rFont val="Arial"/>
        <family val="2"/>
      </rPr>
      <t xml:space="preserve">
FAIRBANKS, ALASKA</t>
    </r>
  </si>
  <si>
    <t>"R/V SIKULIAQ"</t>
  </si>
  <si>
    <t>APRV:</t>
  </si>
  <si>
    <t>CHKD:</t>
  </si>
  <si>
    <t>DWN:</t>
  </si>
  <si>
    <t>USCG APPVD.</t>
  </si>
  <si>
    <t>DATE:</t>
  </si>
  <si>
    <t>SIZE</t>
  </si>
  <si>
    <t>FSC CAGE NO.</t>
  </si>
  <si>
    <t>DRAWING NO.</t>
  </si>
  <si>
    <t>REV.</t>
  </si>
  <si>
    <t>SCALE</t>
  </si>
  <si>
    <t>SHEET</t>
  </si>
  <si>
    <t>NONE</t>
  </si>
  <si>
    <t>▲</t>
  </si>
  <si>
    <t>▼</t>
  </si>
  <si>
    <t>►</t>
  </si>
  <si>
    <t>BOOKLET OF
 TANK SOUNDING 
TABLES</t>
  </si>
  <si>
    <t>0650-835-03</t>
  </si>
  <si>
    <t>JDK</t>
  </si>
  <si>
    <t>CA</t>
  </si>
  <si>
    <t>TJD</t>
  </si>
  <si>
    <t>INITIAL ISSUE</t>
  </si>
  <si>
    <t>RESERVATIONS:</t>
  </si>
  <si>
    <t>1. Lube Oil 3-36-4</t>
  </si>
  <si>
    <t xml:space="preserve">Thruster Dirty Oil </t>
  </si>
  <si>
    <t>Thruster Lube Oil Storage Tank</t>
  </si>
  <si>
    <t>4-10</t>
  </si>
  <si>
    <t>Total Length of the Sounding Tube: 18 ft 11 in</t>
  </si>
  <si>
    <t>12-07</t>
  </si>
  <si>
    <t>12-02</t>
  </si>
  <si>
    <t>13-11</t>
  </si>
  <si>
    <t>Thruster Dirty Oil</t>
  </si>
  <si>
    <t>2. Oily Water 3-37-1</t>
  </si>
  <si>
    <t xml:space="preserve">   Sounding Tube</t>
  </si>
  <si>
    <t>3. Waste Oil 3-36-2</t>
  </si>
  <si>
    <t>Maximum Free Surface Moment (ft-LT):</t>
  </si>
  <si>
    <t>FO DAY 3-36-6</t>
  </si>
  <si>
    <t>FO DAY 3-37-3</t>
  </si>
  <si>
    <t>FO OVERFLOW
3-35-1</t>
  </si>
  <si>
    <t>FO OVERFLOW
3-76-2</t>
  </si>
  <si>
    <t>FW 3-21-2</t>
  </si>
  <si>
    <t>FW 3-21-3</t>
  </si>
  <si>
    <t>LO 3-103-2</t>
  </si>
  <si>
    <t>WASTE OIL
3-36-2</t>
  </si>
  <si>
    <t>THRUSTER DIRTY OIL
3-94-1</t>
  </si>
  <si>
    <r>
      <rPr>
        <b/>
        <sz val="17"/>
        <color theme="1"/>
        <rFont val="Times New Roman"/>
        <family val="1"/>
      </rPr>
      <t>JACKET WATER HLDG</t>
    </r>
    <r>
      <rPr>
        <b/>
        <sz val="18"/>
        <color theme="1"/>
        <rFont val="Times New Roman"/>
        <family val="1"/>
      </rPr>
      <t xml:space="preserve">
4-63-2</t>
    </r>
  </si>
  <si>
    <t>(+ ft aft of FP*)</t>
  </si>
  <si>
    <t>* FP is at Frame 0</t>
  </si>
  <si>
    <t>Added Note Stating FP is at Frame 0</t>
  </si>
  <si>
    <t>Addressed UAF Comments</t>
  </si>
  <si>
    <t>01-76-2</t>
  </si>
  <si>
    <t>01-68-2</t>
  </si>
  <si>
    <t>Fr. 68 - 69 Port</t>
  </si>
  <si>
    <t>EMERG. GEN. FO
01-76-2</t>
  </si>
  <si>
    <t>INCINERATOR FO
01-68-2</t>
  </si>
  <si>
    <r>
      <rPr>
        <b/>
        <sz val="14"/>
        <color theme="1"/>
        <rFont val="Times New Roman"/>
        <family val="1"/>
      </rPr>
      <t>ANTI ROLL (PORT SOUND)</t>
    </r>
    <r>
      <rPr>
        <b/>
        <sz val="18"/>
        <color theme="1"/>
        <rFont val="Times New Roman"/>
        <family val="1"/>
      </rPr>
      <t xml:space="preserve">
3-67-01</t>
    </r>
  </si>
  <si>
    <r>
      <rPr>
        <b/>
        <sz val="14"/>
        <color theme="1"/>
        <rFont val="Times New Roman"/>
        <family val="1"/>
      </rPr>
      <t>ANTI ROLL (STBD SOUND)</t>
    </r>
    <r>
      <rPr>
        <b/>
        <sz val="18"/>
        <color theme="1"/>
        <rFont val="Times New Roman"/>
        <family val="1"/>
      </rPr>
      <t xml:space="preserve">
3-67-01</t>
    </r>
  </si>
  <si>
    <t>Capacity at 100%: 137 Gallons, 137.55 ft Aft of FP, 11.12 ft Port, 40.50 ft Above Baseline</t>
  </si>
  <si>
    <t>Capacity at 95%: 130 Gallons, 137.55 ft Aft of FP, 11.12 ft Port, 40.37 ft Above Baseline</t>
  </si>
  <si>
    <t>Revised all Sounding to refect 98.5% Permeability</t>
  </si>
  <si>
    <t>Capacity at 100%: 12,855 Gallons, 70.28 ft Aft of FP, 19.28 ft Stbd, 9.71 ft ABL</t>
  </si>
  <si>
    <t>Capacity at 100%: 12,855 Gallons, 70.28 ft Aft of FP, 19.28 ft Port, 9.71 ft Above Baseline</t>
  </si>
  <si>
    <t>Capacity at 100%: 11,581 Gallons, 125.00 ft Aft of FP, 19.32 ft Stbd, 7.37 ft Above Baseline</t>
  </si>
  <si>
    <t>Capacity at 100%: 11,581 Gallons, 125.00 ft Aft of FP, 19.32 ft Port, 7.37 ft Above Baseline</t>
  </si>
  <si>
    <t>Capacity at 100%: 10,470Gallons, 143.35 ft Aft of FP, 11.59 ft Stbd, 2.71 ft Above Baseline</t>
  </si>
  <si>
    <t>Capacity at 100%: 10,470 Gallons, 143.35 ft Aft of FP, 11.59 ft Port, 2.71 ft Above Baseline</t>
  </si>
  <si>
    <t>Capacity at 100%: 16,591 Gallons, 160.97 ft Aft of FP, 14.54 ft Stbd, 6.41 ft Above Baseline</t>
  </si>
  <si>
    <t>Capacity at 100%: 16,591 Gallons, 160.97 ft Aft of FP, 14.54 ft Port, 6.41 ft Above Baseline</t>
  </si>
  <si>
    <t>Capacity at 100%: 15,436 Gallons, 178.87 ft Aft of FP, 14.15 ft Stbd, 8.39 ft Above Baseline</t>
  </si>
  <si>
    <t>Capacity at 100%: 15,436 Gallons, 178.87 ft Aft of FP, 14.15 ft Port, 8.39 ft Above Baseline</t>
  </si>
  <si>
    <t>Capacity at 100%: 12,944 Gallons, 196.75 ft Aft of FP, 13.09 ft Stbd, 11.97 ft Above Baseline</t>
  </si>
  <si>
    <t>Capacity at 100%: 12,944 Gallons, 196.75 ft Aft of FP, 13.09 ft Port, 11.97 ft Above Baseline</t>
  </si>
  <si>
    <t>Capacity at 95%: 10,244 Gallons, 66.57 ft Aft of FP, 15.28 ft Stbd, 13.17 ft Above Baseline</t>
  </si>
  <si>
    <t>Capacity at 100%: 10,784 Gallons, 66.56 ft Aft of FP, 15.31 ft Stbd, 13.45 ft Above Baseline</t>
  </si>
  <si>
    <t>Capacity at 95%: 9,918 Gallons, 66.21 ft Aft of FP, 14.82 ft Port, 13.09 ft Above Baseline</t>
  </si>
  <si>
    <t>Capacity at 100%: 10,440 Gallons, 66.20 ft Aft of FP, 14.85 ft Port, 13.37 ft Above Baseline</t>
  </si>
  <si>
    <t>Capacity at 95%: 22,432 Gallons, 143.13 ft Aft of FP, 7.78 ft Stbd, 12.12 ft Above Baseline</t>
  </si>
  <si>
    <t>Capacity at 100%: 23,613 Gallons, 143.17 ft Aft of FP, 7.81 ft Stbd 12.44 ft Above Baseline</t>
  </si>
  <si>
    <t>Capacity at 95%: 10,462 Gallons, 144.92 ft Aft of FP, 7.62 ft Port, 9.91 ft Above Baseline</t>
  </si>
  <si>
    <t>Capacity at 95%: 33,557 Gallons, 161.15 ft Aft of FP, 0.10 ft Stbd, 11.67 ft Above Baseline</t>
  </si>
  <si>
    <t>Capacity at 95%: 17,913 Gallons, 160.80 ft Aft of FP, 15.36 ft Stbd, 12.19 ft Above Baseline</t>
  </si>
  <si>
    <t>Capacity at 100%: 18,856 Gallons, 160.81 ft Aft of FP, 15.37 ft Stbd, 12.51 ft Above Baseline</t>
  </si>
  <si>
    <t>Capacity at 95%: 17,913Gallons, 160.80 ft Aft of FP, 15.36 ft Port, 12.19 ft Above Baseline</t>
  </si>
  <si>
    <t>Capacity at 100%: 18,856 Gallons, 160.81 ft Aft of FP, 15.37 ft Port, 12.51 ft Above Baseline</t>
  </si>
  <si>
    <t>Capacity at 95%: 28,311 Gallons, 178.46 ft Aft of FP, 0.00 ft off Centerline, 13.04 ft Above Baseline</t>
  </si>
  <si>
    <t>Capacity at 100%: 29,801 Gallons, 178.49 ft Aft of FP, 0.00 ft off Centerline, 13.33 ft Above Baseline</t>
  </si>
  <si>
    <t>Capacity at 95%: 14,097Gallons, 178.40 ft Aft of FP, 15.33 ft Stbd, 13.58 ft Above Baseline</t>
  </si>
  <si>
    <t>Capacity at 95%: 14,097 Gallons, 178.40 ft Aft of FP, 15.33 ft Port, 13.58 ft Above Baseline</t>
  </si>
  <si>
    <t>Capacity at 100%: 14,839 Gallons, 178.43 ft Aft of FP, 15.33 ft Port, 13.83 ft Above Baseline</t>
  </si>
  <si>
    <t>Capacity at 95%: 3,036 Gallons, 76.11 ft Aft of FP, 18.30 ft Port, 13.19 ft Above Baseline</t>
  </si>
  <si>
    <t>Capacity at 100%: 3,196 Gallons, 76.11 ft Aft of FP, 18.31 ft Port, 13.47 ft Above Baseline</t>
  </si>
  <si>
    <t>Capacity at 100%: 3,632 Gallons, 77.05 ft Aft of FP, 17.23 ft Stbd, 13.02 ft Above Baseline</t>
  </si>
  <si>
    <t>Capacity at 100%: 6,407 Gallons, 49.94 ft Aft of FP, 13.69 ft Port, 15.09 ft Above Baseline</t>
  </si>
  <si>
    <t>Capacity at 100%: 6,407 Gallons, 49.94 ft Aft of FP, 13.69 ft Stbd, 15.09 ft Above Baseline</t>
  </si>
  <si>
    <t>Capacity at 95%: 2,344 Gallons, 76.04 ft Aft of FP, 11.49 ft Port, 11.67 ft Above Baseline</t>
  </si>
  <si>
    <t>Capacity at 100%: 2,467 Gallons, 76.03 ft Aft of FP, 11.49 ft Port, 12.02 ft Above Baseline</t>
  </si>
  <si>
    <t>Capacity at 95%: 995 Gallons, 189.34 ft Aft of FP, 19.00 ft Stbd, 23.23 ft Above Baseline</t>
  </si>
  <si>
    <t>Capacity at 100%: 1,047 Gallons, 189.34 ft Aft of FP, 18.99 ft Stbd, 23.35 ft Above Baseline</t>
  </si>
  <si>
    <t>Capacity at 95%: 2,250Gallons, 76.05 ft Aft of FP, 14.49 ft Port, 11.96 ft Above Baseline</t>
  </si>
  <si>
    <t>Capacity at 100%: 2,368 Gallons, 76.05 ft Aft of FP, 14.49 ft Port, 12.30 ft Above Baseline</t>
  </si>
  <si>
    <t>Capacity at 95%: 1,001 Gallons, 207.35 ft Aft of FP, 19.00 ft Port, 23.13 ft Above Baseline</t>
  </si>
  <si>
    <t>Capacity at 100%: 1,053 Gallons, 207.35 ft Aft of FP, 18.99 ft Port, 23.35 ft Above Baseline</t>
  </si>
  <si>
    <t>Capacity at 100%: 2,467 Gallons, 77.02 ft Aft of FP, 11.98 ft Stbd, 12.02 ft Above Baseline</t>
  </si>
  <si>
    <t>Capacity at 100%: 40,728 Gallons, 143.33 ft Aft of FP, 0.00 ft off Centerline, 10.82 ft Above Baseline</t>
  </si>
  <si>
    <t>Capacity at 95%: 618 Gallons, 155.56 ft Aft of FP, 21.91 ft Port, 41.56 ft Above Baseline</t>
  </si>
  <si>
    <t>Capacity at 100%: 650 Gallons, 155.56 ft Aft of FP, 21.91 ft Port, 41.73 ft Above Baseline</t>
  </si>
  <si>
    <t>Capacity at 95%: 3,451 Gallons, 77.05 ft Aft of FP, 17.21 ft Stbd, 12.72 ft Above Baseline</t>
  </si>
  <si>
    <t>Capacity at 95%: 1,665 Gallons, 153.99 ft Aft of FP, 2.00 ft Port, 11.20 ft Above Baseline</t>
  </si>
  <si>
    <t>Capacity at 100%: 1,752 Gallons, 153.99 ft Aft of FP, 2.00 ft Port, 11.57 ft Above Baseline</t>
  </si>
  <si>
    <t>Capacity at 95%: 1,510 Gallons, 72.01 ft Aft of FP, 11.98 ft Stbd, 11.92 ft Above Baseline</t>
  </si>
  <si>
    <t>Capacity at 100%: 1,589 Gallons, 72.01 ft Aft of FP, 11.98 ft Stbd, 12.26 ft Above Baseline</t>
  </si>
  <si>
    <t>Bottom of Sounding Tube is 0 ft 6 in Above the Lowest Point of the Tank</t>
  </si>
  <si>
    <t>Total Length of the Sounding Tube: 16 ft 3 in</t>
  </si>
  <si>
    <t>14-01</t>
  </si>
  <si>
    <t>Bottom of Sounding Tube 0 ft 6 in Above the Lowest Point of the Tank</t>
  </si>
  <si>
    <t>Total Length of the Sightglass: 11 ft 4 in</t>
  </si>
  <si>
    <t>Removed Reservations 1, 2, and 3</t>
  </si>
  <si>
    <t>SHEET 1 OF 70</t>
  </si>
  <si>
    <t>Bottom of Sight Glass is 2 ft 4 in  Above the Lowest Point of the Tank</t>
  </si>
  <si>
    <t>Capacity at 100%: 7,586 Gallons, 90.10 ft Aft of FP, 0.00 ft off Centerline, 2.01 ft Above Baseline</t>
  </si>
  <si>
    <t>Capacity at 100%: 11,013 Gallons, 145.17 ft Aft of FP, 7.61 ft Port, 10.33 ft Above Baseline</t>
  </si>
  <si>
    <t>Capacity at 100%: 35,323Gallons, 161.17 ft Aft of FP, 0.10 ft Stbd, 12.02 ft Above Baseline</t>
  </si>
  <si>
    <t>Capacity at 100%: 14,839 Gallons, 178.43 ft Aft of FP, 15.33 ft Stbd, 13.83 ft Above Baseline</t>
  </si>
  <si>
    <t>Capacity at 100%: 416 Gallons, 128.00 ft Aft of FP, 2.00 ft Port, 1.72 Above Baseline</t>
  </si>
  <si>
    <t>Drawing Revision A Issued "As-Built"</t>
  </si>
  <si>
    <t>B</t>
  </si>
  <si>
    <t>Corrected Volume of 3-30-1</t>
  </si>
  <si>
    <t>Sht 28</t>
  </si>
  <si>
    <r>
      <rPr>
        <b/>
        <sz val="14"/>
        <color theme="1"/>
        <rFont val="Times New Roman"/>
        <family val="1"/>
      </rPr>
      <t>OILY WATER HOLDING TANK</t>
    </r>
    <r>
      <rPr>
        <b/>
        <sz val="18"/>
        <color theme="1"/>
        <rFont val="Times New Roman"/>
        <family val="1"/>
      </rPr>
      <t xml:space="preserve">
3-37-1 (Sight Glass)</t>
    </r>
  </si>
  <si>
    <r>
      <rPr>
        <b/>
        <sz val="14"/>
        <color theme="1"/>
        <rFont val="Times New Roman"/>
        <family val="1"/>
      </rPr>
      <t>OILY WATER HOLDING TANK</t>
    </r>
    <r>
      <rPr>
        <b/>
        <sz val="18"/>
        <color theme="1"/>
        <rFont val="Times New Roman"/>
        <family val="1"/>
      </rPr>
      <t xml:space="preserve">
3-37-1 (Sounding Tube)</t>
    </r>
  </si>
  <si>
    <t>Renamed Oily Water Holding Tank, was Oily Water, added</t>
  </si>
  <si>
    <t>clarification to titles</t>
  </si>
  <si>
    <t>Sht 57-</t>
  </si>
  <si>
    <t>Oily Water Holding Tank</t>
  </si>
  <si>
    <t>Added Note Regarding Highlighting</t>
  </si>
  <si>
    <t>Sht 2</t>
  </si>
  <si>
    <t>C</t>
  </si>
  <si>
    <t>Sht 4</t>
  </si>
  <si>
    <t>Corrected GHS name of LO Tank in Summary</t>
  </si>
  <si>
    <t>NOTE: YELLOW HIGHLIGHTING REPRESENTS 95% SOUNDING AND RED HIGHLIGHTING REPRESENTS 98% SOUNDING</t>
  </si>
  <si>
    <t>Added 46CFR170.295 "k" factor to Anti-Roll Tank FSM</t>
  </si>
  <si>
    <t>Sht 4,    65-68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</si>
</sst>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"/>
    <numFmt numFmtId="165" formatCode="0.0000"/>
    <numFmt numFmtId="166" formatCode="_(* #,##0_);_(* \(#,##0\);_(* &quot;-&quot;??_);_(@_)"/>
  </numFmts>
  <fonts count="30"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5"/>
      <color theme="1"/>
      <name val="Arial Narrow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Arial Narrow"/>
      <family val="2"/>
    </font>
    <font>
      <sz val="12"/>
      <color theme="1"/>
      <name val="Arial Black"/>
      <family val="2"/>
    </font>
    <font>
      <sz val="6"/>
      <color theme="1"/>
      <name val="Arial Narrow"/>
      <family val="2"/>
    </font>
    <font>
      <sz val="16"/>
      <color theme="1"/>
      <name val="Arial"/>
      <family val="2"/>
    </font>
    <font>
      <sz val="6"/>
      <color theme="1"/>
      <name val="Calibri"/>
      <family val="2"/>
      <scheme val="minor"/>
    </font>
    <font>
      <sz val="8"/>
      <name val="Arial"/>
      <family val="2"/>
    </font>
    <font>
      <sz val="12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b/>
      <sz val="17"/>
      <color theme="1"/>
      <name val="Times New Roman"/>
      <family val="1"/>
    </font>
    <font>
      <b/>
      <sz val="14"/>
      <color theme="1"/>
      <name val="Times New Roman"/>
      <family val="1"/>
    </font>
    <font>
      <strike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2" fillId="0" borderId="0"/>
    <xf numFmtId="0" fontId="22" fillId="0" borderId="0">
      <alignment vertical="center"/>
    </xf>
    <xf numFmtId="0" fontId="17" fillId="0" borderId="0"/>
    <xf numFmtId="0" fontId="23" fillId="0" borderId="0"/>
    <xf numFmtId="0" fontId="22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43" fontId="7" fillId="0" borderId="0" applyFont="0" applyFill="0" applyBorder="0" applyAlignment="0" applyProtection="0"/>
  </cellStyleXfs>
  <cellXfs count="37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/>
    <xf numFmtId="49" fontId="0" fillId="0" borderId="0" xfId="0" applyNumberFormat="1"/>
    <xf numFmtId="49" fontId="0" fillId="0" borderId="1" xfId="0" applyNumberFormat="1" applyBorder="1"/>
    <xf numFmtId="49" fontId="4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0" fillId="0" borderId="3" xfId="0" applyBorder="1"/>
    <xf numFmtId="164" fontId="0" fillId="0" borderId="0" xfId="0" applyNumberFormat="1"/>
    <xf numFmtId="2" fontId="0" fillId="0" borderId="0" xfId="0" applyNumberFormat="1"/>
    <xf numFmtId="2" fontId="0" fillId="0" borderId="1" xfId="0" applyNumberFormat="1" applyBorder="1"/>
    <xf numFmtId="2" fontId="4" fillId="0" borderId="1" xfId="0" applyNumberFormat="1" applyFont="1" applyBorder="1" applyAlignment="1">
      <alignment horizontal="center"/>
    </xf>
    <xf numFmtId="3" fontId="0" fillId="0" borderId="0" xfId="0" applyNumberFormat="1"/>
    <xf numFmtId="3" fontId="0" fillId="0" borderId="1" xfId="0" applyNumberFormat="1" applyBorder="1"/>
    <xf numFmtId="3" fontId="4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164" fontId="4" fillId="0" borderId="1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Border="1"/>
    <xf numFmtId="3" fontId="4" fillId="0" borderId="3" xfId="0" applyNumberFormat="1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2" fontId="6" fillId="0" borderId="4" xfId="0" quotePrefix="1" applyNumberFormat="1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left"/>
    </xf>
    <xf numFmtId="49" fontId="0" fillId="0" borderId="0" xfId="0" applyNumberFormat="1" applyBorder="1"/>
    <xf numFmtId="164" fontId="4" fillId="2" borderId="2" xfId="0" applyNumberFormat="1" applyFont="1" applyFill="1" applyBorder="1" applyAlignment="1">
      <alignment horizontal="left"/>
    </xf>
    <xf numFmtId="0" fontId="0" fillId="2" borderId="2" xfId="0" applyFill="1" applyBorder="1"/>
    <xf numFmtId="164" fontId="4" fillId="2" borderId="0" xfId="0" applyNumberFormat="1" applyFont="1" applyFill="1" applyBorder="1" applyAlignment="1">
      <alignment horizontal="left"/>
    </xf>
    <xf numFmtId="49" fontId="0" fillId="2" borderId="0" xfId="0" applyNumberFormat="1" applyFill="1"/>
    <xf numFmtId="0" fontId="0" fillId="2" borderId="0" xfId="0" applyFill="1"/>
    <xf numFmtId="164" fontId="4" fillId="2" borderId="1" xfId="0" applyNumberFormat="1" applyFont="1" applyFill="1" applyBorder="1" applyAlignment="1">
      <alignment horizontal="left"/>
    </xf>
    <xf numFmtId="0" fontId="0" fillId="2" borderId="1" xfId="0" applyFill="1" applyBorder="1"/>
    <xf numFmtId="0" fontId="0" fillId="0" borderId="0" xfId="0" applyAlignment="1"/>
    <xf numFmtId="49" fontId="4" fillId="2" borderId="2" xfId="0" applyNumberFormat="1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left"/>
    </xf>
    <xf numFmtId="49" fontId="4" fillId="0" borderId="3" xfId="0" applyNumberFormat="1" applyFont="1" applyFill="1" applyBorder="1" applyAlignment="1">
      <alignment horizontal="center"/>
    </xf>
    <xf numFmtId="49" fontId="6" fillId="0" borderId="4" xfId="0" quotePrefix="1" applyNumberFormat="1" applyFont="1" applyFill="1" applyBorder="1" applyAlignment="1">
      <alignment horizontal="center"/>
    </xf>
    <xf numFmtId="0" fontId="7" fillId="0" borderId="0" xfId="1" applyNumberFormat="1" applyFont="1"/>
    <xf numFmtId="2" fontId="0" fillId="2" borderId="2" xfId="0" applyNumberFormat="1" applyFill="1" applyBorder="1"/>
    <xf numFmtId="2" fontId="0" fillId="2" borderId="2" xfId="0" applyNumberFormat="1" applyFill="1" applyBorder="1" applyAlignment="1">
      <alignment horizontal="left"/>
    </xf>
    <xf numFmtId="2" fontId="0" fillId="2" borderId="0" xfId="0" applyNumberFormat="1" applyFill="1"/>
    <xf numFmtId="2" fontId="0" fillId="2" borderId="1" xfId="0" applyNumberFormat="1" applyFill="1" applyBorder="1"/>
    <xf numFmtId="2" fontId="4" fillId="0" borderId="0" xfId="0" applyNumberFormat="1" applyFont="1" applyFill="1" applyBorder="1" applyAlignment="1">
      <alignment horizontal="left"/>
    </xf>
    <xf numFmtId="2" fontId="0" fillId="0" borderId="4" xfId="0" applyNumberFormat="1" applyBorder="1"/>
    <xf numFmtId="2" fontId="0" fillId="0" borderId="0" xfId="0" applyNumberFormat="1" applyBorder="1"/>
    <xf numFmtId="4" fontId="6" fillId="0" borderId="4" xfId="0" applyNumberFormat="1" applyFont="1" applyFill="1" applyBorder="1" applyAlignment="1">
      <alignment horizontal="center"/>
    </xf>
    <xf numFmtId="49" fontId="0" fillId="0" borderId="0" xfId="1" applyNumberFormat="1" applyFont="1"/>
    <xf numFmtId="3" fontId="0" fillId="2" borderId="2" xfId="0" applyNumberFormat="1" applyFill="1" applyBorder="1"/>
    <xf numFmtId="3" fontId="0" fillId="2" borderId="0" xfId="0" applyNumberFormat="1" applyFill="1"/>
    <xf numFmtId="3" fontId="0" fillId="2" borderId="1" xfId="0" applyNumberFormat="1" applyFill="1" applyBorder="1"/>
    <xf numFmtId="3" fontId="0" fillId="0" borderId="0" xfId="0" applyNumberFormat="1" applyBorder="1"/>
    <xf numFmtId="3" fontId="4" fillId="2" borderId="2" xfId="0" applyNumberFormat="1" applyFont="1" applyFill="1" applyBorder="1" applyAlignment="1">
      <alignment horizontal="left"/>
    </xf>
    <xf numFmtId="3" fontId="4" fillId="2" borderId="0" xfId="0" applyNumberFormat="1" applyFont="1" applyFill="1" applyBorder="1" applyAlignment="1">
      <alignment horizontal="left"/>
    </xf>
    <xf numFmtId="3" fontId="4" fillId="2" borderId="1" xfId="0" applyNumberFormat="1" applyFont="1" applyFill="1" applyBorder="1" applyAlignment="1">
      <alignment horizontal="left"/>
    </xf>
    <xf numFmtId="3" fontId="0" fillId="0" borderId="4" xfId="0" applyNumberFormat="1" applyBorder="1"/>
    <xf numFmtId="0" fontId="7" fillId="0" borderId="0" xfId="1" applyFont="1"/>
    <xf numFmtId="49" fontId="7" fillId="0" borderId="0" xfId="1" applyNumberFormat="1" applyFont="1" applyFill="1"/>
    <xf numFmtId="2" fontId="0" fillId="2" borderId="1" xfId="0" applyNumberFormat="1" applyFill="1" applyBorder="1" applyAlignment="1">
      <alignment horizontal="right"/>
    </xf>
    <xf numFmtId="49" fontId="7" fillId="0" borderId="0" xfId="1" applyNumberFormat="1" applyFont="1"/>
    <xf numFmtId="2" fontId="7" fillId="0" borderId="0" xfId="1" applyNumberFormat="1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  <xf numFmtId="49" fontId="0" fillId="0" borderId="4" xfId="0" applyNumberFormat="1" applyBorder="1" applyAlignment="1">
      <alignment horizontal="right"/>
    </xf>
    <xf numFmtId="49" fontId="7" fillId="0" borderId="0" xfId="1" applyNumberFormat="1" applyFont="1" applyAlignment="1">
      <alignment horizontal="right"/>
    </xf>
    <xf numFmtId="49" fontId="0" fillId="0" borderId="0" xfId="1" applyNumberFormat="1" applyFont="1" applyAlignment="1">
      <alignment horizontal="right"/>
    </xf>
    <xf numFmtId="49" fontId="7" fillId="0" borderId="0" xfId="1" applyNumberFormat="1" applyFont="1" applyBorder="1" applyAlignment="1">
      <alignment horizontal="right"/>
    </xf>
    <xf numFmtId="0" fontId="7" fillId="0" borderId="0" xfId="1" applyFont="1" applyBorder="1" applyAlignment="1">
      <alignment horizontal="right"/>
    </xf>
    <xf numFmtId="0" fontId="7" fillId="0" borderId="0" xfId="1" applyFont="1" applyAlignment="1">
      <alignment horizontal="right"/>
    </xf>
    <xf numFmtId="0" fontId="7" fillId="0" borderId="4" xfId="1" applyFont="1" applyBorder="1" applyAlignment="1">
      <alignment horizontal="right"/>
    </xf>
    <xf numFmtId="49" fontId="7" fillId="0" borderId="4" xfId="1" applyNumberFormat="1" applyFont="1" applyBorder="1" applyAlignment="1">
      <alignment horizontal="right"/>
    </xf>
    <xf numFmtId="49" fontId="0" fillId="0" borderId="0" xfId="0" applyNumberFormat="1" applyBorder="1" applyAlignment="1">
      <alignment horizontal="right"/>
    </xf>
    <xf numFmtId="0" fontId="0" fillId="0" borderId="4" xfId="0" applyBorder="1"/>
    <xf numFmtId="0" fontId="10" fillId="0" borderId="55" xfId="2" applyFont="1" applyBorder="1"/>
    <xf numFmtId="0" fontId="10" fillId="0" borderId="57" xfId="2" applyFont="1" applyBorder="1"/>
    <xf numFmtId="0" fontId="10" fillId="0" borderId="0" xfId="2" applyFont="1"/>
    <xf numFmtId="0" fontId="9" fillId="0" borderId="5" xfId="2" applyFont="1" applyBorder="1"/>
    <xf numFmtId="0" fontId="10" fillId="0" borderId="2" xfId="2" applyFont="1" applyBorder="1"/>
    <xf numFmtId="0" fontId="12" fillId="0" borderId="11" xfId="2" applyFont="1" applyBorder="1" applyAlignment="1">
      <alignment horizontal="center" textRotation="90"/>
    </xf>
    <xf numFmtId="0" fontId="10" fillId="0" borderId="0" xfId="2" applyFont="1" applyBorder="1"/>
    <xf numFmtId="0" fontId="13" fillId="0" borderId="13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textRotation="90" shrinkToFit="1"/>
    </xf>
    <xf numFmtId="0" fontId="10" fillId="0" borderId="19" xfId="2" applyFont="1" applyBorder="1" applyAlignment="1">
      <alignment horizontal="center" vertical="center" textRotation="90" shrinkToFit="1"/>
    </xf>
    <xf numFmtId="0" fontId="13" fillId="0" borderId="20" xfId="2" applyFont="1" applyBorder="1" applyAlignment="1">
      <alignment horizontal="center"/>
    </xf>
    <xf numFmtId="14" fontId="13" fillId="0" borderId="21" xfId="2" applyNumberFormat="1" applyFont="1" applyBorder="1" applyAlignment="1">
      <alignment horizontal="center" vertical="center"/>
    </xf>
    <xf numFmtId="0" fontId="10" fillId="0" borderId="25" xfId="2" applyFont="1" applyBorder="1"/>
    <xf numFmtId="0" fontId="11" fillId="0" borderId="0" xfId="2" applyFont="1" applyAlignment="1">
      <alignment horizontal="left"/>
    </xf>
    <xf numFmtId="0" fontId="10" fillId="0" borderId="0" xfId="2" applyFont="1" applyAlignment="1">
      <alignment horizontal="left"/>
    </xf>
    <xf numFmtId="0" fontId="16" fillId="0" borderId="0" xfId="2" applyFont="1" applyAlignment="1"/>
    <xf numFmtId="0" fontId="2" fillId="0" borderId="26" xfId="2" applyBorder="1" applyAlignment="1"/>
    <xf numFmtId="0" fontId="2" fillId="0" borderId="0" xfId="2" applyAlignment="1"/>
    <xf numFmtId="0" fontId="13" fillId="0" borderId="10" xfId="2" applyFont="1" applyBorder="1" applyProtection="1">
      <protection locked="0"/>
    </xf>
    <xf numFmtId="0" fontId="13" fillId="0" borderId="29" xfId="2" applyFont="1" applyBorder="1" applyAlignment="1" applyProtection="1">
      <alignment horizontal="center"/>
      <protection locked="0"/>
    </xf>
    <xf numFmtId="14" fontId="13" fillId="0" borderId="29" xfId="2" applyNumberFormat="1" applyFont="1" applyBorder="1" applyAlignment="1" applyProtection="1">
      <alignment horizontal="center" vertical="center"/>
      <protection locked="0"/>
    </xf>
    <xf numFmtId="0" fontId="2" fillId="0" borderId="0" xfId="2" applyBorder="1" applyAlignment="1"/>
    <xf numFmtId="0" fontId="13" fillId="0" borderId="30" xfId="2" applyFont="1" applyBorder="1" applyAlignment="1" applyProtection="1">
      <protection locked="0"/>
    </xf>
    <xf numFmtId="0" fontId="2" fillId="0" borderId="26" xfId="2" applyBorder="1" applyAlignment="1" applyProtection="1">
      <protection locked="0"/>
    </xf>
    <xf numFmtId="0" fontId="17" fillId="0" borderId="0" xfId="2" applyFont="1" applyBorder="1" applyAlignment="1">
      <alignment horizontal="left"/>
    </xf>
    <xf numFmtId="0" fontId="17" fillId="0" borderId="29" xfId="2" applyFont="1" applyBorder="1" applyAlignment="1" applyProtection="1">
      <alignment horizontal="center"/>
      <protection locked="0"/>
    </xf>
    <xf numFmtId="14" fontId="13" fillId="0" borderId="34" xfId="2" applyNumberFormat="1" applyFont="1" applyBorder="1" applyAlignment="1" applyProtection="1">
      <alignment horizontal="center" vertical="center"/>
      <protection locked="0"/>
    </xf>
    <xf numFmtId="0" fontId="10" fillId="0" borderId="35" xfId="2" applyFont="1" applyBorder="1"/>
    <xf numFmtId="0" fontId="10" fillId="0" borderId="36" xfId="2" applyFont="1" applyBorder="1"/>
    <xf numFmtId="0" fontId="10" fillId="0" borderId="37" xfId="2" applyFont="1" applyBorder="1"/>
    <xf numFmtId="0" fontId="19" fillId="0" borderId="5" xfId="2" applyFont="1" applyBorder="1" applyAlignment="1">
      <alignment horizontal="left" vertical="top"/>
    </xf>
    <xf numFmtId="0" fontId="10" fillId="0" borderId="6" xfId="2" applyFont="1" applyBorder="1"/>
    <xf numFmtId="0" fontId="10" fillId="0" borderId="25" xfId="2" applyFont="1" applyBorder="1" applyAlignment="1"/>
    <xf numFmtId="0" fontId="2" fillId="0" borderId="25" xfId="2" applyBorder="1" applyAlignment="1"/>
    <xf numFmtId="0" fontId="2" fillId="0" borderId="27" xfId="2" applyBorder="1" applyAlignment="1"/>
    <xf numFmtId="0" fontId="2" fillId="0" borderId="1" xfId="2" applyBorder="1" applyAlignment="1"/>
    <xf numFmtId="0" fontId="2" fillId="0" borderId="28" xfId="2" applyBorder="1" applyAlignment="1"/>
    <xf numFmtId="0" fontId="13" fillId="0" borderId="8" xfId="2" applyFont="1" applyBorder="1" applyAlignment="1" applyProtection="1">
      <alignment horizontal="left" vertical="center"/>
      <protection locked="0"/>
    </xf>
    <xf numFmtId="0" fontId="13" fillId="0" borderId="39" xfId="2" applyFont="1" applyBorder="1" applyAlignment="1" applyProtection="1">
      <alignment horizontal="left" vertical="center"/>
      <protection locked="0"/>
    </xf>
    <xf numFmtId="0" fontId="13" fillId="0" borderId="16" xfId="2" applyFont="1" applyBorder="1" applyAlignment="1" applyProtection="1">
      <alignment horizontal="left" vertical="center"/>
      <protection locked="0"/>
    </xf>
    <xf numFmtId="0" fontId="19" fillId="0" borderId="41" xfId="2" applyFont="1" applyBorder="1" applyAlignment="1">
      <alignment horizontal="center" vertical="center"/>
    </xf>
    <xf numFmtId="0" fontId="19" fillId="0" borderId="42" xfId="2" applyFont="1" applyBorder="1" applyAlignment="1">
      <alignment horizontal="center" vertical="center"/>
    </xf>
    <xf numFmtId="0" fontId="19" fillId="0" borderId="43" xfId="2" applyFont="1" applyBorder="1" applyAlignment="1">
      <alignment horizontal="left" vertical="center"/>
    </xf>
    <xf numFmtId="0" fontId="10" fillId="0" borderId="46" xfId="2" applyFont="1" applyBorder="1"/>
    <xf numFmtId="0" fontId="20" fillId="0" borderId="47" xfId="2" applyFont="1" applyBorder="1" applyAlignment="1">
      <alignment horizontal="center" vertical="center"/>
    </xf>
    <xf numFmtId="0" fontId="20" fillId="0" borderId="48" xfId="2" applyFont="1" applyBorder="1" applyAlignment="1">
      <alignment horizontal="center" vertical="center"/>
    </xf>
    <xf numFmtId="0" fontId="20" fillId="0" borderId="51" xfId="2" applyFont="1" applyBorder="1" applyAlignment="1" applyProtection="1">
      <alignment horizontal="center" vertical="center"/>
    </xf>
    <xf numFmtId="0" fontId="19" fillId="0" borderId="52" xfId="2" applyFont="1" applyBorder="1" applyAlignment="1">
      <alignment horizontal="center" vertical="center"/>
    </xf>
    <xf numFmtId="0" fontId="10" fillId="0" borderId="27" xfId="2" applyFont="1" applyBorder="1"/>
    <xf numFmtId="0" fontId="10" fillId="0" borderId="1" xfId="2" applyFont="1" applyBorder="1"/>
    <xf numFmtId="0" fontId="10" fillId="0" borderId="56" xfId="2" applyFont="1" applyBorder="1"/>
    <xf numFmtId="0" fontId="10" fillId="0" borderId="49" xfId="2" applyFont="1" applyBorder="1"/>
    <xf numFmtId="0" fontId="10" fillId="0" borderId="50" xfId="2" applyFont="1" applyBorder="1"/>
    <xf numFmtId="0" fontId="2" fillId="0" borderId="0" xfId="2"/>
    <xf numFmtId="0" fontId="13" fillId="0" borderId="31" xfId="2" applyFont="1" applyBorder="1" applyAlignment="1" applyProtection="1">
      <alignment horizontal="center"/>
      <protection locked="0"/>
    </xf>
    <xf numFmtId="0" fontId="13" fillId="0" borderId="58" xfId="2" applyFont="1" applyBorder="1" applyAlignment="1">
      <alignment horizontal="center"/>
    </xf>
    <xf numFmtId="0" fontId="13" fillId="0" borderId="31" xfId="2" applyFont="1" applyBorder="1" applyProtection="1">
      <protection locked="0"/>
    </xf>
    <xf numFmtId="0" fontId="10" fillId="0" borderId="26" xfId="2" applyFont="1" applyBorder="1"/>
    <xf numFmtId="0" fontId="0" fillId="0" borderId="0" xfId="0" applyAlignment="1">
      <alignment horizontal="center"/>
    </xf>
    <xf numFmtId="0" fontId="24" fillId="0" borderId="0" xfId="2" applyFont="1" applyAlignment="1">
      <alignment horizontal="left"/>
    </xf>
    <xf numFmtId="14" fontId="13" fillId="0" borderId="54" xfId="2" applyNumberFormat="1" applyFont="1" applyBorder="1" applyAlignment="1" applyProtection="1">
      <alignment horizontal="center" vertical="center"/>
      <protection locked="0"/>
    </xf>
    <xf numFmtId="164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49" fontId="0" fillId="0" borderId="4" xfId="1" applyNumberFormat="1" applyFont="1" applyBorder="1" applyAlignment="1">
      <alignment horizontal="right"/>
    </xf>
    <xf numFmtId="49" fontId="0" fillId="0" borderId="0" xfId="0" applyNumberFormat="1" applyAlignment="1">
      <alignment horizontal="center"/>
    </xf>
    <xf numFmtId="14" fontId="10" fillId="0" borderId="0" xfId="2" applyNumberFormat="1" applyFont="1"/>
    <xf numFmtId="2" fontId="25" fillId="2" borderId="2" xfId="0" applyNumberFormat="1" applyFont="1" applyFill="1" applyBorder="1" applyAlignment="1">
      <alignment vertical="center" wrapText="1"/>
    </xf>
    <xf numFmtId="164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ill="1" applyBorder="1"/>
    <xf numFmtId="0" fontId="0" fillId="0" borderId="0" xfId="0" applyNumberFormat="1"/>
    <xf numFmtId="11" fontId="0" fillId="0" borderId="0" xfId="0" applyNumberFormat="1"/>
    <xf numFmtId="165" fontId="0" fillId="0" borderId="0" xfId="0" applyNumberFormat="1"/>
    <xf numFmtId="0" fontId="13" fillId="0" borderId="54" xfId="2" applyFont="1" applyBorder="1" applyAlignment="1" applyProtection="1">
      <alignment horizontal="center"/>
      <protection locked="0"/>
    </xf>
    <xf numFmtId="0" fontId="13" fillId="0" borderId="57" xfId="2" applyFont="1" applyBorder="1" applyAlignment="1" applyProtection="1">
      <alignment horizontal="center"/>
      <protection locked="0"/>
    </xf>
    <xf numFmtId="49" fontId="0" fillId="3" borderId="0" xfId="0" applyNumberFormat="1" applyFill="1" applyAlignment="1">
      <alignment horizontal="right"/>
    </xf>
    <xf numFmtId="3" fontId="0" fillId="3" borderId="0" xfId="0" applyNumberFormat="1" applyFill="1"/>
    <xf numFmtId="0" fontId="0" fillId="3" borderId="0" xfId="0" applyFill="1"/>
    <xf numFmtId="49" fontId="0" fillId="4" borderId="0" xfId="0" applyNumberFormat="1" applyFill="1" applyAlignment="1">
      <alignment horizontal="right"/>
    </xf>
    <xf numFmtId="3" fontId="0" fillId="4" borderId="0" xfId="0" applyNumberFormat="1" applyFill="1"/>
    <xf numFmtId="0" fontId="0" fillId="4" borderId="0" xfId="0" applyFill="1"/>
    <xf numFmtId="0" fontId="7" fillId="3" borderId="0" xfId="1" applyFont="1" applyFill="1" applyAlignment="1">
      <alignment horizontal="right"/>
    </xf>
    <xf numFmtId="0" fontId="7" fillId="4" borderId="0" xfId="1" applyFont="1" applyFill="1" applyAlignment="1">
      <alignment horizontal="right"/>
    </xf>
    <xf numFmtId="49" fontId="7" fillId="3" borderId="0" xfId="1" applyNumberFormat="1" applyFont="1" applyFill="1" applyAlignment="1">
      <alignment horizontal="right"/>
    </xf>
    <xf numFmtId="49" fontId="7" fillId="4" borderId="0" xfId="1" applyNumberFormat="1" applyFont="1" applyFill="1" applyAlignment="1">
      <alignment horizontal="right"/>
    </xf>
    <xf numFmtId="49" fontId="7" fillId="4" borderId="0" xfId="1" applyNumberFormat="1" applyFont="1" applyFill="1" applyBorder="1" applyAlignment="1">
      <alignment horizontal="right"/>
    </xf>
    <xf numFmtId="49" fontId="7" fillId="0" borderId="0" xfId="1" applyNumberFormat="1" applyFont="1" applyFill="1" applyAlignment="1">
      <alignment horizontal="right"/>
    </xf>
    <xf numFmtId="3" fontId="0" fillId="0" borderId="0" xfId="0" applyNumberFormat="1" applyFill="1"/>
    <xf numFmtId="49" fontId="7" fillId="3" borderId="0" xfId="1" applyNumberFormat="1" applyFont="1" applyFill="1" applyBorder="1" applyAlignment="1">
      <alignment horizontal="right"/>
    </xf>
    <xf numFmtId="49" fontId="7" fillId="4" borderId="4" xfId="1" applyNumberFormat="1" applyFont="1" applyFill="1" applyBorder="1" applyAlignment="1">
      <alignment horizontal="right"/>
    </xf>
    <xf numFmtId="0" fontId="0" fillId="4" borderId="4" xfId="0" applyFill="1" applyBorder="1"/>
    <xf numFmtId="49" fontId="0" fillId="4" borderId="4" xfId="0" applyNumberFormat="1" applyFill="1" applyBorder="1" applyAlignment="1">
      <alignment horizontal="right"/>
    </xf>
    <xf numFmtId="3" fontId="0" fillId="4" borderId="4" xfId="0" applyNumberFormat="1" applyFill="1" applyBorder="1"/>
    <xf numFmtId="2" fontId="0" fillId="4" borderId="4" xfId="0" applyNumberFormat="1" applyFill="1" applyBorder="1"/>
    <xf numFmtId="2" fontId="0" fillId="3" borderId="0" xfId="0" applyNumberFormat="1" applyFill="1"/>
    <xf numFmtId="2" fontId="0" fillId="4" borderId="0" xfId="0" applyNumberFormat="1" applyFill="1"/>
    <xf numFmtId="2" fontId="0" fillId="0" borderId="0" xfId="0" applyNumberFormat="1" applyFill="1"/>
    <xf numFmtId="2" fontId="0" fillId="2" borderId="1" xfId="0" applyNumberFormat="1" applyFill="1" applyBorder="1" applyAlignment="1">
      <alignment horizontal="left"/>
    </xf>
    <xf numFmtId="0" fontId="0" fillId="0" borderId="0" xfId="0" applyFill="1"/>
    <xf numFmtId="49" fontId="7" fillId="0" borderId="4" xfId="1" applyNumberFormat="1" applyFont="1" applyFill="1" applyBorder="1" applyAlignment="1">
      <alignment horizontal="right"/>
    </xf>
    <xf numFmtId="3" fontId="0" fillId="0" borderId="4" xfId="0" applyNumberFormat="1" applyFill="1" applyBorder="1"/>
    <xf numFmtId="2" fontId="0" fillId="0" borderId="4" xfId="0" applyNumberFormat="1" applyFill="1" applyBorder="1"/>
    <xf numFmtId="0" fontId="0" fillId="0" borderId="4" xfId="0" applyFill="1" applyBorder="1"/>
    <xf numFmtId="166" fontId="0" fillId="2" borderId="2" xfId="11" applyNumberFormat="1" applyFont="1" applyFill="1" applyBorder="1"/>
    <xf numFmtId="166" fontId="0" fillId="2" borderId="0" xfId="11" applyNumberFormat="1" applyFont="1" applyFill="1"/>
    <xf numFmtId="166" fontId="0" fillId="2" borderId="1" xfId="11" applyNumberFormat="1" applyFont="1" applyFill="1" applyBorder="1"/>
    <xf numFmtId="166" fontId="0" fillId="0" borderId="0" xfId="11" applyNumberFormat="1" applyFont="1"/>
    <xf numFmtId="166" fontId="4" fillId="0" borderId="3" xfId="11" applyNumberFormat="1" applyFont="1" applyFill="1" applyBorder="1" applyAlignment="1">
      <alignment horizontal="center"/>
    </xf>
    <xf numFmtId="166" fontId="6" fillId="0" borderId="4" xfId="11" applyNumberFormat="1" applyFont="1" applyFill="1" applyBorder="1" applyAlignment="1">
      <alignment horizontal="center"/>
    </xf>
    <xf numFmtId="166" fontId="7" fillId="0" borderId="0" xfId="11" applyNumberFormat="1" applyFont="1"/>
    <xf numFmtId="166" fontId="0" fillId="0" borderId="4" xfId="11" applyNumberFormat="1" applyFont="1" applyBorder="1"/>
    <xf numFmtId="166" fontId="0" fillId="3" borderId="0" xfId="11" applyNumberFormat="1" applyFont="1" applyFill="1"/>
    <xf numFmtId="166" fontId="0" fillId="4" borderId="0" xfId="11" applyNumberFormat="1" applyFont="1" applyFill="1"/>
    <xf numFmtId="166" fontId="4" fillId="2" borderId="2" xfId="11" applyNumberFormat="1" applyFont="1" applyFill="1" applyBorder="1" applyAlignment="1">
      <alignment horizontal="left"/>
    </xf>
    <xf numFmtId="166" fontId="4" fillId="2" borderId="0" xfId="11" applyNumberFormat="1" applyFont="1" applyFill="1" applyBorder="1" applyAlignment="1">
      <alignment horizontal="left"/>
    </xf>
    <xf numFmtId="166" fontId="4" fillId="2" borderId="1" xfId="11" applyNumberFormat="1" applyFont="1" applyFill="1" applyBorder="1" applyAlignment="1">
      <alignment horizontal="left"/>
    </xf>
    <xf numFmtId="4" fontId="4" fillId="0" borderId="3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left"/>
    </xf>
    <xf numFmtId="1" fontId="0" fillId="0" borderId="0" xfId="0" applyNumberFormat="1"/>
    <xf numFmtId="1" fontId="0" fillId="0" borderId="0" xfId="0" applyNumberFormat="1" applyBorder="1"/>
    <xf numFmtId="1" fontId="0" fillId="0" borderId="4" xfId="0" applyNumberFormat="1" applyBorder="1"/>
    <xf numFmtId="1" fontId="0" fillId="3" borderId="0" xfId="0" applyNumberFormat="1" applyFill="1"/>
    <xf numFmtId="0" fontId="29" fillId="0" borderId="0" xfId="2" applyFont="1" applyAlignment="1">
      <alignment horizontal="left"/>
    </xf>
    <xf numFmtId="3" fontId="0" fillId="0" borderId="4" xfId="11" applyNumberFormat="1" applyFont="1" applyBorder="1"/>
    <xf numFmtId="164" fontId="0" fillId="2" borderId="2" xfId="0" applyNumberFormat="1" applyFill="1" applyBorder="1" applyAlignment="1">
      <alignment horizontal="left"/>
    </xf>
    <xf numFmtId="164" fontId="0" fillId="2" borderId="1" xfId="0" applyNumberFormat="1" applyFill="1" applyBorder="1"/>
    <xf numFmtId="164" fontId="0" fillId="2" borderId="1" xfId="0" applyNumberFormat="1" applyFill="1" applyBorder="1" applyAlignment="1">
      <alignment horizontal="right"/>
    </xf>
    <xf numFmtId="164" fontId="0" fillId="2" borderId="0" xfId="0" applyNumberFormat="1" applyFill="1" applyAlignment="1">
      <alignment horizontal="left"/>
    </xf>
    <xf numFmtId="14" fontId="14" fillId="0" borderId="18" xfId="2" applyNumberFormat="1" applyFont="1" applyBorder="1" applyAlignment="1" applyProtection="1">
      <alignment horizontal="left" vertical="center"/>
      <protection locked="0"/>
    </xf>
    <xf numFmtId="14" fontId="13" fillId="0" borderId="48" xfId="2" applyNumberFormat="1" applyFont="1" applyBorder="1" applyAlignment="1" applyProtection="1">
      <alignment horizontal="center" vertical="center"/>
      <protection locked="0"/>
    </xf>
    <xf numFmtId="0" fontId="13" fillId="0" borderId="47" xfId="2" applyFont="1" applyBorder="1" applyAlignment="1" applyProtection="1">
      <alignment horizontal="center"/>
      <protection locked="0"/>
    </xf>
    <xf numFmtId="0" fontId="13" fillId="0" borderId="48" xfId="2" applyFont="1" applyBorder="1" applyAlignment="1" applyProtection="1">
      <alignment horizontal="center"/>
      <protection locked="0"/>
    </xf>
    <xf numFmtId="14" fontId="14" fillId="0" borderId="9" xfId="2" applyNumberFormat="1" applyFont="1" applyBorder="1" applyAlignment="1" applyProtection="1">
      <alignment horizontal="left" vertical="center"/>
      <protection locked="0"/>
    </xf>
    <xf numFmtId="14" fontId="14" fillId="0" borderId="19" xfId="2" applyNumberFormat="1" applyFont="1" applyBorder="1" applyAlignment="1" applyProtection="1">
      <alignment horizontal="left" vertical="center"/>
      <protection locked="0"/>
    </xf>
    <xf numFmtId="0" fontId="13" fillId="0" borderId="53" xfId="2" applyFont="1" applyBorder="1" applyAlignment="1" applyProtection="1">
      <alignment horizontal="center"/>
      <protection locked="0"/>
    </xf>
    <xf numFmtId="0" fontId="13" fillId="0" borderId="50" xfId="2" applyFont="1" applyBorder="1" applyAlignment="1" applyProtection="1">
      <alignment horizontal="center"/>
      <protection locked="0"/>
    </xf>
    <xf numFmtId="0" fontId="13" fillId="0" borderId="30" xfId="2" applyFont="1" applyBorder="1" applyAlignment="1" applyProtection="1">
      <protection locked="0"/>
    </xf>
    <xf numFmtId="0" fontId="13" fillId="0" borderId="0" xfId="2" applyFont="1" applyBorder="1" applyAlignment="1" applyProtection="1">
      <protection locked="0"/>
    </xf>
    <xf numFmtId="0" fontId="13" fillId="0" borderId="31" xfId="2" applyFont="1" applyBorder="1" applyAlignment="1" applyProtection="1">
      <protection locked="0"/>
    </xf>
    <xf numFmtId="0" fontId="13" fillId="0" borderId="10" xfId="2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0" fontId="13" fillId="0" borderId="10" xfId="2" applyFont="1" applyBorder="1" applyAlignment="1" applyProtection="1">
      <alignment horizontal="center" wrapText="1"/>
      <protection locked="0"/>
    </xf>
    <xf numFmtId="0" fontId="13" fillId="0" borderId="47" xfId="2" applyFont="1" applyBorder="1" applyAlignment="1" applyProtection="1">
      <alignment horizontal="center" wrapText="1"/>
      <protection locked="0"/>
    </xf>
    <xf numFmtId="0" fontId="13" fillId="0" borderId="30" xfId="2" applyFont="1" applyBorder="1" applyAlignment="1" applyProtection="1">
      <alignment horizontal="left" vertical="center"/>
      <protection locked="0"/>
    </xf>
    <xf numFmtId="0" fontId="13" fillId="0" borderId="0" xfId="2" applyFont="1" applyBorder="1" applyAlignment="1" applyProtection="1">
      <alignment horizontal="left" vertical="center"/>
      <protection locked="0"/>
    </xf>
    <xf numFmtId="0" fontId="13" fillId="0" borderId="31" xfId="2" applyFont="1" applyBorder="1" applyAlignment="1" applyProtection="1">
      <alignment horizontal="left" vertical="center"/>
      <protection locked="0"/>
    </xf>
    <xf numFmtId="0" fontId="13" fillId="0" borderId="49" xfId="2" applyFont="1" applyBorder="1" applyAlignment="1" applyProtection="1">
      <alignment horizontal="left" vertical="center"/>
      <protection locked="0"/>
    </xf>
    <xf numFmtId="0" fontId="13" fillId="0" borderId="4" xfId="2" applyFont="1" applyBorder="1" applyAlignment="1" applyProtection="1">
      <alignment horizontal="left" vertical="center"/>
      <protection locked="0"/>
    </xf>
    <xf numFmtId="0" fontId="13" fillId="0" borderId="50" xfId="2" applyFont="1" applyBorder="1" applyAlignment="1" applyProtection="1">
      <alignment horizontal="left" vertical="center"/>
      <protection locked="0"/>
    </xf>
    <xf numFmtId="0" fontId="9" fillId="0" borderId="8" xfId="2" applyFont="1" applyBorder="1" applyAlignment="1">
      <alignment horizontal="center" vertical="top"/>
    </xf>
    <xf numFmtId="0" fontId="10" fillId="0" borderId="27" xfId="2" applyFont="1" applyBorder="1" applyAlignment="1">
      <alignment horizontal="center" vertical="center"/>
    </xf>
    <xf numFmtId="0" fontId="2" fillId="0" borderId="1" xfId="2" applyBorder="1" applyAlignment="1">
      <alignment horizontal="center" vertical="center"/>
    </xf>
    <xf numFmtId="0" fontId="2" fillId="0" borderId="33" xfId="2" applyBorder="1" applyAlignment="1">
      <alignment horizontal="center" vertical="center"/>
    </xf>
    <xf numFmtId="0" fontId="1" fillId="0" borderId="32" xfId="2" applyFont="1" applyBorder="1" applyAlignment="1">
      <alignment horizontal="center" vertical="center"/>
    </xf>
    <xf numFmtId="0" fontId="2" fillId="0" borderId="28" xfId="2" applyBorder="1" applyAlignment="1">
      <alignment horizontal="center" vertical="center"/>
    </xf>
    <xf numFmtId="0" fontId="19" fillId="0" borderId="5" xfId="2" applyFont="1" applyBorder="1" applyAlignment="1">
      <alignment horizontal="center"/>
    </xf>
    <xf numFmtId="0" fontId="2" fillId="0" borderId="2" xfId="2" applyBorder="1" applyAlignment="1">
      <alignment horizontal="center"/>
    </xf>
    <xf numFmtId="0" fontId="19" fillId="0" borderId="44" xfId="2" applyFont="1" applyBorder="1" applyAlignment="1"/>
    <xf numFmtId="0" fontId="19" fillId="0" borderId="2" xfId="2" applyFont="1" applyBorder="1" applyAlignment="1"/>
    <xf numFmtId="0" fontId="19" fillId="0" borderId="45" xfId="2" applyFont="1" applyBorder="1" applyAlignment="1"/>
    <xf numFmtId="0" fontId="20" fillId="0" borderId="49" xfId="2" applyFont="1" applyBorder="1" applyAlignment="1">
      <alignment horizontal="center" vertical="center"/>
    </xf>
    <xf numFmtId="0" fontId="20" fillId="0" borderId="4" xfId="2" applyFont="1" applyBorder="1" applyAlignment="1">
      <alignment horizontal="center" vertical="center"/>
    </xf>
    <xf numFmtId="0" fontId="20" fillId="0" borderId="50" xfId="2" applyFont="1" applyBorder="1" applyAlignment="1">
      <alignment horizontal="center" vertical="center"/>
    </xf>
    <xf numFmtId="0" fontId="19" fillId="0" borderId="23" xfId="2" applyFont="1" applyBorder="1" applyAlignment="1">
      <alignment horizontal="center"/>
    </xf>
    <xf numFmtId="0" fontId="2" fillId="0" borderId="3" xfId="2" applyBorder="1" applyAlignment="1">
      <alignment horizontal="center"/>
    </xf>
    <xf numFmtId="0" fontId="19" fillId="0" borderId="53" xfId="2" applyFont="1" applyBorder="1" applyAlignment="1"/>
    <xf numFmtId="0" fontId="21" fillId="0" borderId="54" xfId="2" applyFont="1" applyBorder="1" applyAlignment="1"/>
    <xf numFmtId="0" fontId="19" fillId="0" borderId="55" xfId="2" applyFont="1" applyBorder="1" applyAlignment="1">
      <alignment horizontal="left" vertical="center"/>
    </xf>
    <xf numFmtId="0" fontId="19" fillId="0" borderId="3" xfId="2" applyFont="1" applyBorder="1" applyAlignment="1">
      <alignment horizontal="left" vertical="center"/>
    </xf>
    <xf numFmtId="0" fontId="2" fillId="0" borderId="24" xfId="2" applyBorder="1" applyAlignment="1">
      <alignment horizontal="left"/>
    </xf>
    <xf numFmtId="0" fontId="13" fillId="0" borderId="30" xfId="2" applyFont="1" applyBorder="1" applyAlignment="1" applyProtection="1">
      <protection locked="0"/>
    </xf>
    <xf numFmtId="0" fontId="2" fillId="0" borderId="26" xfId="2" applyBorder="1" applyAlignment="1" applyProtection="1">
      <protection locked="0"/>
    </xf>
    <xf numFmtId="0" fontId="20" fillId="0" borderId="5" xfId="2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0" borderId="6" xfId="2" applyFont="1" applyBorder="1" applyAlignment="1">
      <alignment horizontal="center" vertical="center" wrapText="1"/>
    </xf>
    <xf numFmtId="0" fontId="20" fillId="0" borderId="25" xfId="2" applyFont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 wrapText="1"/>
    </xf>
    <xf numFmtId="0" fontId="20" fillId="0" borderId="26" xfId="2" applyFont="1" applyBorder="1" applyAlignment="1">
      <alignment horizontal="center" vertical="center" wrapText="1"/>
    </xf>
    <xf numFmtId="0" fontId="20" fillId="0" borderId="27" xfId="2" applyFont="1" applyBorder="1" applyAlignment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20" fillId="0" borderId="28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left" vertical="center"/>
    </xf>
    <xf numFmtId="0" fontId="14" fillId="0" borderId="8" xfId="2" applyFont="1" applyBorder="1" applyAlignment="1">
      <alignment horizontal="left" vertical="center"/>
    </xf>
    <xf numFmtId="0" fontId="13" fillId="0" borderId="38" xfId="2" applyFont="1" applyBorder="1" applyAlignment="1">
      <alignment horizontal="left" vertical="center"/>
    </xf>
    <xf numFmtId="0" fontId="14" fillId="0" borderId="39" xfId="2" applyFont="1" applyBorder="1" applyAlignment="1">
      <alignment horizontal="left" vertical="center"/>
    </xf>
    <xf numFmtId="0" fontId="13" fillId="0" borderId="40" xfId="2" applyFont="1" applyBorder="1" applyAlignment="1">
      <alignment horizontal="left" vertical="center"/>
    </xf>
    <xf numFmtId="0" fontId="14" fillId="0" borderId="16" xfId="2" applyFont="1" applyBorder="1" applyAlignment="1">
      <alignment horizontal="left" vertical="center"/>
    </xf>
    <xf numFmtId="0" fontId="13" fillId="0" borderId="35" xfId="2" applyFont="1" applyBorder="1" applyAlignment="1">
      <alignment horizontal="center" vertical="center" wrapText="1"/>
    </xf>
    <xf numFmtId="0" fontId="13" fillId="0" borderId="36" xfId="2" applyFont="1" applyBorder="1" applyAlignment="1">
      <alignment horizontal="center" vertical="center" wrapText="1"/>
    </xf>
    <xf numFmtId="0" fontId="13" fillId="0" borderId="37" xfId="2" applyFont="1" applyBorder="1" applyAlignment="1">
      <alignment horizontal="center" vertical="center" wrapText="1"/>
    </xf>
    <xf numFmtId="0" fontId="10" fillId="0" borderId="35" xfId="2" applyFont="1" applyBorder="1" applyAlignment="1">
      <alignment horizontal="center" vertical="center" wrapText="1"/>
    </xf>
    <xf numFmtId="0" fontId="10" fillId="0" borderId="36" xfId="2" applyFont="1" applyBorder="1" applyAlignment="1">
      <alignment horizontal="center" vertical="center" wrapText="1"/>
    </xf>
    <xf numFmtId="0" fontId="10" fillId="0" borderId="37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/>
    </xf>
    <xf numFmtId="0" fontId="10" fillId="0" borderId="8" xfId="2" applyFont="1" applyBorder="1" applyAlignment="1">
      <alignment horizontal="center"/>
    </xf>
    <xf numFmtId="0" fontId="10" fillId="0" borderId="9" xfId="2" applyFont="1" applyBorder="1" applyAlignment="1">
      <alignment horizontal="center"/>
    </xf>
    <xf numFmtId="0" fontId="10" fillId="0" borderId="38" xfId="2" applyFont="1" applyBorder="1" applyAlignment="1">
      <alignment horizontal="center" vertical="center" wrapText="1"/>
    </xf>
    <xf numFmtId="0" fontId="10" fillId="0" borderId="39" xfId="2" applyFont="1" applyBorder="1" applyAlignment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0" borderId="40" xfId="2" applyFont="1" applyBorder="1" applyAlignment="1">
      <alignment horizontal="center"/>
    </xf>
    <xf numFmtId="0" fontId="10" fillId="0" borderId="16" xfId="2" applyFont="1" applyBorder="1" applyAlignment="1">
      <alignment horizontal="center"/>
    </xf>
    <xf numFmtId="0" fontId="10" fillId="0" borderId="18" xfId="2" applyFont="1" applyBorder="1" applyAlignment="1">
      <alignment horizontal="center"/>
    </xf>
    <xf numFmtId="0" fontId="13" fillId="0" borderId="0" xfId="2" applyFont="1" applyBorder="1" applyAlignment="1" applyProtection="1">
      <protection locked="0"/>
    </xf>
    <xf numFmtId="0" fontId="13" fillId="0" borderId="31" xfId="2" applyFont="1" applyBorder="1" applyAlignment="1" applyProtection="1">
      <protection locked="0"/>
    </xf>
    <xf numFmtId="0" fontId="13" fillId="0" borderId="0" xfId="2" applyFont="1" applyBorder="1" applyAlignment="1" applyProtection="1">
      <alignment horizontal="center" vertical="center"/>
      <protection locked="0"/>
    </xf>
    <xf numFmtId="0" fontId="2" fillId="0" borderId="26" xfId="2" applyBorder="1" applyAlignment="1" applyProtection="1">
      <alignment horizontal="center" vertical="center"/>
      <protection locked="0"/>
    </xf>
    <xf numFmtId="0" fontId="14" fillId="0" borderId="0" xfId="2" applyFont="1" applyAlignment="1" applyProtection="1">
      <protection locked="0"/>
    </xf>
    <xf numFmtId="0" fontId="14" fillId="0" borderId="31" xfId="2" applyFont="1" applyBorder="1" applyAlignment="1" applyProtection="1">
      <protection locked="0"/>
    </xf>
    <xf numFmtId="0" fontId="13" fillId="0" borderId="32" xfId="2" applyFont="1" applyBorder="1" applyAlignment="1" applyProtection="1">
      <protection locked="0"/>
    </xf>
    <xf numFmtId="0" fontId="14" fillId="0" borderId="1" xfId="2" applyFont="1" applyBorder="1" applyAlignment="1" applyProtection="1">
      <protection locked="0"/>
    </xf>
    <xf numFmtId="0" fontId="14" fillId="0" borderId="33" xfId="2" applyFont="1" applyBorder="1" applyAlignment="1" applyProtection="1">
      <protection locked="0"/>
    </xf>
    <xf numFmtId="0" fontId="10" fillId="0" borderId="32" xfId="2" applyFont="1" applyBorder="1" applyAlignment="1" applyProtection="1">
      <protection locked="0"/>
    </xf>
    <xf numFmtId="0" fontId="2" fillId="0" borderId="28" xfId="2" applyBorder="1" applyAlignment="1" applyProtection="1">
      <protection locked="0"/>
    </xf>
    <xf numFmtId="0" fontId="2" fillId="0" borderId="0" xfId="2" applyBorder="1" applyAlignment="1"/>
    <xf numFmtId="0" fontId="2" fillId="0" borderId="31" xfId="2" applyBorder="1" applyAlignment="1"/>
    <xf numFmtId="0" fontId="13" fillId="0" borderId="55" xfId="2" applyFont="1" applyBorder="1" applyAlignment="1" applyProtection="1">
      <protection locked="0"/>
    </xf>
    <xf numFmtId="0" fontId="13" fillId="0" borderId="3" xfId="2" applyFont="1" applyBorder="1" applyAlignment="1" applyProtection="1">
      <protection locked="0"/>
    </xf>
    <xf numFmtId="0" fontId="13" fillId="0" borderId="57" xfId="2" applyFont="1" applyBorder="1" applyAlignment="1" applyProtection="1">
      <protection locked="0"/>
    </xf>
    <xf numFmtId="0" fontId="13" fillId="0" borderId="3" xfId="2" applyFont="1" applyBorder="1" applyAlignment="1" applyProtection="1">
      <alignment horizontal="center" vertical="center"/>
      <protection locked="0"/>
    </xf>
    <xf numFmtId="0" fontId="2" fillId="0" borderId="24" xfId="2" applyBorder="1" applyAlignment="1" applyProtection="1">
      <alignment horizontal="center" vertical="center"/>
      <protection locked="0"/>
    </xf>
    <xf numFmtId="0" fontId="13" fillId="0" borderId="4" xfId="2" applyFont="1" applyBorder="1" applyAlignment="1" applyProtection="1">
      <alignment horizontal="center" vertical="center"/>
      <protection locked="0"/>
    </xf>
    <xf numFmtId="0" fontId="2" fillId="0" borderId="12" xfId="2" applyBorder="1" applyAlignment="1" applyProtection="1">
      <alignment horizontal="center" vertical="center"/>
      <protection locked="0"/>
    </xf>
    <xf numFmtId="0" fontId="13" fillId="0" borderId="49" xfId="2" applyFont="1" applyBorder="1" applyAlignment="1" applyProtection="1">
      <alignment horizontal="left"/>
      <protection locked="0"/>
    </xf>
    <xf numFmtId="0" fontId="13" fillId="0" borderId="4" xfId="2" applyFont="1" applyBorder="1" applyAlignment="1" applyProtection="1">
      <alignment horizontal="left"/>
      <protection locked="0"/>
    </xf>
    <xf numFmtId="0" fontId="13" fillId="0" borderId="50" xfId="2" applyFont="1" applyBorder="1" applyAlignment="1" applyProtection="1">
      <alignment horizontal="left"/>
      <protection locked="0"/>
    </xf>
    <xf numFmtId="0" fontId="13" fillId="0" borderId="49" xfId="2" applyFont="1" applyBorder="1" applyAlignment="1" applyProtection="1">
      <alignment horizontal="center" vertical="center"/>
      <protection locked="0"/>
    </xf>
    <xf numFmtId="0" fontId="13" fillId="0" borderId="30" xfId="2" applyFont="1" applyBorder="1" applyAlignment="1" applyProtection="1">
      <alignment horizontal="center" vertical="center"/>
      <protection locked="0"/>
    </xf>
    <xf numFmtId="0" fontId="13" fillId="0" borderId="49" xfId="2" applyFont="1" applyBorder="1" applyAlignment="1" applyProtection="1">
      <protection locked="0"/>
    </xf>
    <xf numFmtId="0" fontId="13" fillId="0" borderId="4" xfId="2" applyFont="1" applyBorder="1" applyAlignment="1" applyProtection="1">
      <protection locked="0"/>
    </xf>
    <xf numFmtId="0" fontId="13" fillId="0" borderId="50" xfId="2" applyFont="1" applyBorder="1" applyAlignment="1" applyProtection="1">
      <protection locked="0"/>
    </xf>
    <xf numFmtId="0" fontId="9" fillId="0" borderId="16" xfId="2" applyFont="1" applyBorder="1" applyAlignment="1">
      <alignment horizontal="center"/>
    </xf>
    <xf numFmtId="0" fontId="9" fillId="0" borderId="46" xfId="2" applyFont="1" applyBorder="1" applyAlignment="1">
      <alignment horizontal="right" vertical="center"/>
    </xf>
    <xf numFmtId="0" fontId="2" fillId="0" borderId="46" xfId="2" applyBorder="1" applyAlignment="1">
      <alignment horizontal="right" vertical="center"/>
    </xf>
    <xf numFmtId="0" fontId="10" fillId="0" borderId="6" xfId="2" applyFont="1" applyBorder="1" applyAlignment="1">
      <alignment horizontal="center" vertical="center" textRotation="90"/>
    </xf>
    <xf numFmtId="0" fontId="10" fillId="0" borderId="12" xfId="2" applyFont="1" applyBorder="1" applyAlignment="1">
      <alignment horizontal="center" vertical="center" textRotation="90"/>
    </xf>
    <xf numFmtId="0" fontId="11" fillId="0" borderId="7" xfId="2" applyFont="1" applyBorder="1" applyAlignment="1">
      <alignment horizontal="center"/>
    </xf>
    <xf numFmtId="0" fontId="8" fillId="0" borderId="8" xfId="2" applyFont="1" applyBorder="1" applyAlignment="1">
      <alignment horizontal="center"/>
    </xf>
    <xf numFmtId="0" fontId="8" fillId="0" borderId="9" xfId="2" applyFont="1" applyBorder="1" applyAlignment="1">
      <alignment horizontal="center"/>
    </xf>
    <xf numFmtId="0" fontId="9" fillId="0" borderId="10" xfId="2" applyFont="1" applyBorder="1" applyAlignment="1">
      <alignment horizontal="left" vertical="center"/>
    </xf>
    <xf numFmtId="0" fontId="10" fillId="0" borderId="10" xfId="2" applyFont="1" applyBorder="1" applyAlignment="1">
      <alignment horizontal="left" vertical="center"/>
    </xf>
    <xf numFmtId="0" fontId="10" fillId="0" borderId="31" xfId="2" applyFont="1" applyBorder="1" applyAlignment="1">
      <alignment horizontal="left" vertical="center"/>
    </xf>
    <xf numFmtId="0" fontId="13" fillId="0" borderId="15" xfId="2" applyFont="1" applyBorder="1" applyAlignment="1">
      <alignment horizontal="center" vertical="center"/>
    </xf>
    <xf numFmtId="0" fontId="14" fillId="0" borderId="16" xfId="2" applyFont="1" applyBorder="1" applyAlignment="1">
      <alignment horizontal="center" vertical="center"/>
    </xf>
    <xf numFmtId="0" fontId="14" fillId="0" borderId="17" xfId="2" applyFont="1" applyBorder="1" applyAlignment="1">
      <alignment horizontal="center" vertical="center"/>
    </xf>
    <xf numFmtId="0" fontId="2" fillId="0" borderId="18" xfId="2" applyBorder="1" applyAlignment="1"/>
    <xf numFmtId="0" fontId="13" fillId="0" borderId="21" xfId="2" applyFont="1" applyBorder="1" applyAlignment="1"/>
    <xf numFmtId="0" fontId="13" fillId="0" borderId="21" xfId="2" applyFont="1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12" fillId="0" borderId="23" xfId="2" applyFont="1" applyBorder="1" applyAlignment="1">
      <alignment horizontal="center" textRotation="90"/>
    </xf>
    <xf numFmtId="0" fontId="2" fillId="0" borderId="25" xfId="2" applyBorder="1" applyAlignment="1"/>
    <xf numFmtId="0" fontId="2" fillId="0" borderId="27" xfId="2" applyBorder="1" applyAlignment="1"/>
    <xf numFmtId="0" fontId="10" fillId="0" borderId="24" xfId="2" applyFont="1" applyBorder="1" applyAlignment="1">
      <alignment horizontal="center" vertical="center" textRotation="90"/>
    </xf>
    <xf numFmtId="0" fontId="15" fillId="0" borderId="26" xfId="2" applyFont="1" applyBorder="1" applyAlignment="1">
      <alignment horizontal="center" vertical="center" textRotation="90"/>
    </xf>
    <xf numFmtId="0" fontId="15" fillId="0" borderId="28" xfId="2" applyFont="1" applyBorder="1" applyAlignment="1">
      <alignment horizontal="center" vertical="center" textRotation="90"/>
    </xf>
    <xf numFmtId="0" fontId="13" fillId="0" borderId="55" xfId="2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2" fontId="25" fillId="2" borderId="2" xfId="0" applyNumberFormat="1" applyFont="1" applyFill="1" applyBorder="1" applyAlignment="1">
      <alignment horizontal="center" vertical="center" wrapText="1"/>
    </xf>
    <xf numFmtId="2" fontId="25" fillId="2" borderId="0" xfId="0" applyNumberFormat="1" applyFont="1" applyFill="1" applyBorder="1" applyAlignment="1">
      <alignment horizontal="center" vertical="center" wrapText="1"/>
    </xf>
    <xf numFmtId="2" fontId="25" fillId="2" borderId="1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2" fontId="26" fillId="2" borderId="2" xfId="0" applyNumberFormat="1" applyFont="1" applyFill="1" applyBorder="1" applyAlignment="1">
      <alignment horizontal="center" vertical="center" wrapText="1"/>
    </xf>
    <xf numFmtId="166" fontId="4" fillId="0" borderId="3" xfId="11" applyNumberFormat="1" applyFont="1" applyFill="1" applyBorder="1" applyAlignment="1">
      <alignment horizontal="center"/>
    </xf>
    <xf numFmtId="2" fontId="25" fillId="2" borderId="0" xfId="0" applyNumberFormat="1" applyFont="1" applyFill="1" applyBorder="1" applyAlignment="1">
      <alignment horizontal="center" vertical="top"/>
    </xf>
    <xf numFmtId="2" fontId="25" fillId="2" borderId="1" xfId="0" applyNumberFormat="1" applyFont="1" applyFill="1" applyBorder="1" applyAlignment="1">
      <alignment horizontal="center" vertical="top"/>
    </xf>
  </cellXfs>
  <cellStyles count="12">
    <cellStyle name="Comma" xfId="11" builtinId="3"/>
    <cellStyle name="Normal" xfId="0" builtinId="0" customBuiltin="1"/>
    <cellStyle name="Normal 2" xfId="1"/>
    <cellStyle name="Normal 2 2" xfId="3"/>
    <cellStyle name="Normal 3" xfId="2"/>
    <cellStyle name="Normal 4" xfId="4"/>
    <cellStyle name="Normal 4 2" xfId="5"/>
    <cellStyle name="Normal 5" xfId="6"/>
    <cellStyle name="Normal 6" xfId="7"/>
    <cellStyle name="Normal 7" xfId="8"/>
    <cellStyle name="Normal 8" xfId="9"/>
    <cellStyle name="Normal 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28576</xdr:colOff>
      <xdr:row>36</xdr:row>
      <xdr:rowOff>19050</xdr:rowOff>
    </xdr:from>
    <xdr:to>
      <xdr:col>5</xdr:col>
      <xdr:colOff>194348</xdr:colOff>
      <xdr:row>36</xdr:row>
      <xdr:rowOff>495300</xdr:rowOff>
    </xdr:to>
    <xdr:pic>
      <xdr:nvPicPr>
        <xdr:cNvPr id="2" name="Picture 1" descr="MMC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00176" y="6219825"/>
          <a:ext cx="432472" cy="476250"/>
        </a:xfrm>
        <a:prstGeom prst="rect">
          <a:avLst/>
        </a:prstGeom>
      </xdr:spPr>
    </xdr:pic>
    <xdr:clientData/>
  </xdr:twoCellAnchor>
  <xdr:twoCellAnchor editAs="oneCell">
    <xdr:from>
      <xdr:col>7</xdr:col>
      <xdr:colOff>642938</xdr:colOff>
      <xdr:row>19</xdr:row>
      <xdr:rowOff>119335</xdr:rowOff>
    </xdr:from>
    <xdr:to>
      <xdr:col>11</xdr:col>
      <xdr:colOff>345282</xdr:colOff>
      <xdr:row>26</xdr:row>
      <xdr:rowOff>4286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967038" y="3272110"/>
          <a:ext cx="2188369" cy="101842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2"/>
  <sheetViews>
    <sheetView view="pageLayout" topLeftCell="A22" zoomScaleNormal="80" workbookViewId="0">
      <selection activeCell="H13" sqref="H13:L13"/>
    </sheetView>
  </sheetViews>
  <sheetFormatPr defaultColWidth="9.140625" defaultRowHeight="15"/>
  <cols>
    <col min="1" max="1" width="2.5703125" style="98" customWidth="1"/>
    <col min="2" max="2" width="1" style="98" customWidth="1"/>
    <col min="3" max="3" width="2.85546875" style="98" customWidth="1"/>
    <col min="4" max="4" width="12.7109375" style="98" customWidth="1"/>
    <col min="5" max="5" width="3.7109375" style="98" customWidth="1"/>
    <col min="6" max="6" width="6.42578125" style="98" customWidth="1"/>
    <col min="7" max="7" width="4" style="98" customWidth="1"/>
    <col min="8" max="8" width="11.42578125" style="98" customWidth="1"/>
    <col min="9" max="9" width="5" style="98" customWidth="1"/>
    <col min="10" max="10" width="11.42578125" style="98" customWidth="1"/>
    <col min="11" max="11" width="7.5703125" style="98" customWidth="1"/>
    <col min="12" max="12" width="8.85546875" style="98" customWidth="1"/>
    <col min="13" max="13" width="9.28515625" style="98" customWidth="1"/>
    <col min="14" max="14" width="3.7109375" style="98" customWidth="1"/>
    <col min="15" max="15" width="5.7109375" style="98" customWidth="1"/>
    <col min="16" max="16" width="2.5703125" style="98" customWidth="1"/>
    <col min="17" max="17" width="0.42578125" style="150" customWidth="1"/>
    <col min="18" max="19" width="9.140625" style="150"/>
    <col min="20" max="20" width="9.7109375" style="150" bestFit="1" customWidth="1"/>
    <col min="21" max="16384" width="9.140625" style="150"/>
  </cols>
  <sheetData>
    <row r="1" spans="1:16" s="98" customFormat="1" ht="15.75" customHeight="1" thickBot="1">
      <c r="A1" s="96"/>
      <c r="B1" s="334" t="s">
        <v>384</v>
      </c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97"/>
    </row>
    <row r="2" spans="1:16" s="98" customFormat="1" ht="15.75" customHeight="1">
      <c r="A2" s="335" t="s">
        <v>385</v>
      </c>
      <c r="B2" s="99"/>
      <c r="C2" s="337" t="s">
        <v>506</v>
      </c>
      <c r="D2" s="100"/>
      <c r="E2" s="100"/>
      <c r="F2" s="339" t="s">
        <v>342</v>
      </c>
      <c r="G2" s="340"/>
      <c r="H2" s="340"/>
      <c r="I2" s="340"/>
      <c r="J2" s="340"/>
      <c r="K2" s="340"/>
      <c r="L2" s="340"/>
      <c r="M2" s="340"/>
      <c r="N2" s="340"/>
      <c r="O2" s="341"/>
      <c r="P2" s="342" t="s">
        <v>343</v>
      </c>
    </row>
    <row r="3" spans="1:16" s="98" customFormat="1" ht="12.95" customHeight="1" thickBot="1">
      <c r="A3" s="336"/>
      <c r="B3" s="101" t="s">
        <v>344</v>
      </c>
      <c r="C3" s="338"/>
      <c r="D3" s="102"/>
      <c r="E3" s="102"/>
      <c r="F3" s="103" t="s">
        <v>345</v>
      </c>
      <c r="G3" s="104" t="s">
        <v>344</v>
      </c>
      <c r="H3" s="345" t="s">
        <v>346</v>
      </c>
      <c r="I3" s="346"/>
      <c r="J3" s="346"/>
      <c r="K3" s="346"/>
      <c r="L3" s="347"/>
      <c r="M3" s="104" t="s">
        <v>347</v>
      </c>
      <c r="N3" s="345" t="s">
        <v>348</v>
      </c>
      <c r="O3" s="348"/>
      <c r="P3" s="343"/>
    </row>
    <row r="4" spans="1:16" s="98" customFormat="1" ht="12.95" customHeight="1">
      <c r="A4" s="336"/>
      <c r="B4" s="105" t="s">
        <v>349</v>
      </c>
      <c r="C4" s="106">
        <v>1</v>
      </c>
      <c r="D4" s="102"/>
      <c r="E4" s="102"/>
      <c r="F4" s="107" t="s">
        <v>350</v>
      </c>
      <c r="G4" s="152" t="s">
        <v>351</v>
      </c>
      <c r="H4" s="349" t="s">
        <v>391</v>
      </c>
      <c r="I4" s="349"/>
      <c r="J4" s="349"/>
      <c r="K4" s="349"/>
      <c r="L4" s="349"/>
      <c r="M4" s="108">
        <v>41330</v>
      </c>
      <c r="N4" s="350" t="s">
        <v>390</v>
      </c>
      <c r="O4" s="351"/>
      <c r="P4" s="344"/>
    </row>
    <row r="5" spans="1:16" s="98" customFormat="1" ht="12.95" customHeight="1">
      <c r="A5" s="336"/>
      <c r="B5" s="352" t="s">
        <v>352</v>
      </c>
      <c r="C5" s="355" t="s">
        <v>387</v>
      </c>
      <c r="D5" s="102"/>
      <c r="E5" s="154"/>
      <c r="F5" s="176" t="s">
        <v>350</v>
      </c>
      <c r="G5" s="175" t="s">
        <v>353</v>
      </c>
      <c r="H5" s="319" t="s">
        <v>429</v>
      </c>
      <c r="I5" s="320"/>
      <c r="J5" s="320"/>
      <c r="K5" s="320"/>
      <c r="L5" s="321"/>
      <c r="M5" s="157">
        <v>41485</v>
      </c>
      <c r="N5" s="358" t="s">
        <v>390</v>
      </c>
      <c r="O5" s="323"/>
      <c r="P5" s="344"/>
    </row>
    <row r="6" spans="1:16" s="98" customFormat="1" ht="12.95" customHeight="1">
      <c r="A6" s="336"/>
      <c r="B6" s="353"/>
      <c r="C6" s="356"/>
      <c r="D6" s="102"/>
      <c r="E6" s="154"/>
      <c r="F6" s="151"/>
      <c r="G6" s="116"/>
      <c r="H6" s="274" t="s">
        <v>418</v>
      </c>
      <c r="I6" s="306"/>
      <c r="J6" s="306"/>
      <c r="K6" s="306"/>
      <c r="L6" s="307"/>
      <c r="M6" s="117"/>
      <c r="N6" s="330"/>
      <c r="O6" s="309"/>
      <c r="P6" s="344"/>
    </row>
    <row r="7" spans="1:16" s="98" customFormat="1" ht="12.95" customHeight="1">
      <c r="A7" s="336"/>
      <c r="B7" s="353"/>
      <c r="C7" s="356"/>
      <c r="D7" s="102"/>
      <c r="E7" s="154"/>
      <c r="F7" s="151"/>
      <c r="G7" s="116"/>
      <c r="H7" s="274" t="s">
        <v>419</v>
      </c>
      <c r="I7" s="306"/>
      <c r="J7" s="306"/>
      <c r="K7" s="306"/>
      <c r="L7" s="307"/>
      <c r="M7" s="117"/>
      <c r="N7" s="330"/>
      <c r="O7" s="309"/>
      <c r="P7" s="344"/>
    </row>
    <row r="8" spans="1:16" s="98" customFormat="1" ht="12.95" customHeight="1">
      <c r="A8" s="336"/>
      <c r="B8" s="353"/>
      <c r="C8" s="356"/>
      <c r="D8" s="102"/>
      <c r="E8" s="154"/>
      <c r="F8" s="151"/>
      <c r="G8" s="116"/>
      <c r="H8" s="274" t="s">
        <v>486</v>
      </c>
      <c r="I8" s="306"/>
      <c r="J8" s="306"/>
      <c r="K8" s="306"/>
      <c r="L8" s="307"/>
      <c r="M8" s="117"/>
      <c r="N8" s="330"/>
      <c r="O8" s="309"/>
      <c r="P8" s="344"/>
    </row>
    <row r="9" spans="1:16" s="98" customFormat="1" ht="12.95" customHeight="1">
      <c r="A9" s="336"/>
      <c r="B9" s="353"/>
      <c r="C9" s="356"/>
      <c r="D9" s="102"/>
      <c r="E9" s="154"/>
      <c r="F9" s="232"/>
      <c r="G9" s="233"/>
      <c r="H9" s="331" t="s">
        <v>494</v>
      </c>
      <c r="I9" s="332"/>
      <c r="J9" s="332"/>
      <c r="K9" s="332"/>
      <c r="L9" s="333"/>
      <c r="M9" s="231"/>
      <c r="N9" s="329"/>
      <c r="O9" s="325"/>
      <c r="P9" s="344"/>
    </row>
    <row r="10" spans="1:16" s="98" customFormat="1" ht="12.95" customHeight="1">
      <c r="A10" s="336"/>
      <c r="B10" s="353"/>
      <c r="C10" s="356"/>
      <c r="D10" s="102"/>
      <c r="E10" s="154"/>
      <c r="F10" s="236" t="s">
        <v>505</v>
      </c>
      <c r="G10" s="175" t="s">
        <v>495</v>
      </c>
      <c r="H10" s="319" t="s">
        <v>504</v>
      </c>
      <c r="I10" s="320"/>
      <c r="J10" s="320"/>
      <c r="K10" s="320"/>
      <c r="L10" s="321"/>
      <c r="M10" s="157">
        <v>41617</v>
      </c>
      <c r="N10" s="322" t="s">
        <v>390</v>
      </c>
      <c r="O10" s="323"/>
      <c r="P10" s="344"/>
    </row>
    <row r="11" spans="1:16" s="98" customFormat="1" ht="12.95" customHeight="1" thickBot="1">
      <c r="A11" s="336"/>
      <c r="B11" s="354"/>
      <c r="C11" s="357"/>
      <c r="D11" s="102"/>
      <c r="E11" s="154"/>
      <c r="F11" s="241" t="s">
        <v>497</v>
      </c>
      <c r="G11" s="116"/>
      <c r="H11" s="274" t="s">
        <v>496</v>
      </c>
      <c r="I11" s="306"/>
      <c r="J11" s="306"/>
      <c r="K11" s="306"/>
      <c r="L11" s="307"/>
      <c r="M11" s="117"/>
      <c r="N11" s="308"/>
      <c r="O11" s="309"/>
      <c r="P11" s="344"/>
    </row>
    <row r="12" spans="1:16" s="98" customFormat="1" ht="12.95" customHeight="1">
      <c r="A12" s="336"/>
      <c r="B12" s="109"/>
      <c r="C12" s="102"/>
      <c r="D12" s="102"/>
      <c r="E12" s="154"/>
      <c r="F12" s="151" t="s">
        <v>502</v>
      </c>
      <c r="G12" s="116"/>
      <c r="H12" s="238" t="s">
        <v>500</v>
      </c>
      <c r="I12" s="239"/>
      <c r="J12" s="239"/>
      <c r="K12" s="239"/>
      <c r="L12" s="240"/>
      <c r="M12" s="117"/>
      <c r="N12" s="330"/>
      <c r="O12" s="309"/>
      <c r="P12" s="344"/>
    </row>
    <row r="13" spans="1:16" s="98" customFormat="1" ht="12.95" customHeight="1">
      <c r="A13" s="336"/>
      <c r="B13" s="109"/>
      <c r="C13" s="102"/>
      <c r="D13" s="102"/>
      <c r="E13" s="154"/>
      <c r="F13" s="237">
        <v>59</v>
      </c>
      <c r="G13" s="233"/>
      <c r="H13" s="326" t="s">
        <v>501</v>
      </c>
      <c r="I13" s="327"/>
      <c r="J13" s="327"/>
      <c r="K13" s="327"/>
      <c r="L13" s="328"/>
      <c r="M13" s="231"/>
      <c r="N13" s="329"/>
      <c r="O13" s="325"/>
      <c r="P13" s="344"/>
    </row>
    <row r="14" spans="1:16" s="98" customFormat="1" ht="12.95" customHeight="1">
      <c r="A14" s="336"/>
      <c r="B14" s="109"/>
      <c r="C14" s="102"/>
      <c r="D14" s="102"/>
      <c r="E14" s="154"/>
      <c r="F14" s="236" t="s">
        <v>507</v>
      </c>
      <c r="G14" s="175" t="s">
        <v>506</v>
      </c>
      <c r="H14" s="319" t="s">
        <v>508</v>
      </c>
      <c r="I14" s="320"/>
      <c r="J14" s="320"/>
      <c r="K14" s="320"/>
      <c r="L14" s="321"/>
      <c r="M14" s="157">
        <v>41778</v>
      </c>
      <c r="N14" s="322" t="s">
        <v>390</v>
      </c>
      <c r="O14" s="323"/>
      <c r="P14" s="344"/>
    </row>
    <row r="15" spans="1:16" s="98" customFormat="1" ht="12.95" customHeight="1">
      <c r="A15" s="336"/>
      <c r="B15" s="109"/>
      <c r="C15" s="102"/>
      <c r="D15" s="102"/>
      <c r="E15" s="154"/>
      <c r="F15" s="245" t="s">
        <v>511</v>
      </c>
      <c r="G15" s="116"/>
      <c r="H15" s="247" t="s">
        <v>510</v>
      </c>
      <c r="I15" s="248"/>
      <c r="J15" s="248"/>
      <c r="K15" s="248"/>
      <c r="L15" s="249"/>
      <c r="M15" s="117"/>
      <c r="N15" s="308"/>
      <c r="O15" s="309"/>
      <c r="P15" s="344"/>
    </row>
    <row r="16" spans="1:16" s="98" customFormat="1" ht="12.95" customHeight="1">
      <c r="A16" s="336"/>
      <c r="B16" s="109"/>
      <c r="C16" s="110" t="s">
        <v>354</v>
      </c>
      <c r="E16" s="154"/>
      <c r="F16" s="246"/>
      <c r="G16" s="233"/>
      <c r="H16" s="250"/>
      <c r="I16" s="251"/>
      <c r="J16" s="251"/>
      <c r="K16" s="251"/>
      <c r="L16" s="252"/>
      <c r="M16" s="231"/>
      <c r="N16" s="324"/>
      <c r="O16" s="325"/>
      <c r="P16" s="344"/>
    </row>
    <row r="17" spans="1:20" s="98" customFormat="1" ht="12.95" customHeight="1">
      <c r="A17" s="336"/>
      <c r="B17" s="109"/>
      <c r="C17" s="110" t="s">
        <v>355</v>
      </c>
      <c r="E17" s="154"/>
      <c r="F17" s="151"/>
      <c r="G17" s="116"/>
      <c r="H17" s="274"/>
      <c r="I17" s="306"/>
      <c r="J17" s="306"/>
      <c r="K17" s="306"/>
      <c r="L17" s="307"/>
      <c r="M17" s="117"/>
      <c r="N17" s="308"/>
      <c r="O17" s="309"/>
      <c r="P17" s="344"/>
    </row>
    <row r="18" spans="1:20" s="98" customFormat="1" ht="12.95" customHeight="1">
      <c r="A18" s="336"/>
      <c r="B18" s="109"/>
      <c r="C18" s="111" t="s">
        <v>356</v>
      </c>
      <c r="D18" s="112"/>
      <c r="E18" s="113"/>
      <c r="F18" s="151"/>
      <c r="G18" s="116"/>
      <c r="H18" s="274"/>
      <c r="I18" s="306"/>
      <c r="J18" s="306"/>
      <c r="K18" s="306"/>
      <c r="L18" s="307"/>
      <c r="M18" s="117"/>
      <c r="N18" s="308"/>
      <c r="O18" s="309"/>
      <c r="P18" s="344"/>
      <c r="T18" s="166"/>
    </row>
    <row r="19" spans="1:20" s="98" customFormat="1" ht="12.95" customHeight="1">
      <c r="A19" s="336"/>
      <c r="B19" s="109"/>
      <c r="C19" s="111" t="s">
        <v>357</v>
      </c>
      <c r="D19" s="112"/>
      <c r="E19" s="113"/>
      <c r="F19" s="151"/>
      <c r="G19" s="116"/>
      <c r="H19" s="274"/>
      <c r="I19" s="306"/>
      <c r="J19" s="306"/>
      <c r="K19" s="306"/>
      <c r="L19" s="307"/>
      <c r="M19" s="117"/>
      <c r="N19" s="308"/>
      <c r="O19" s="309"/>
      <c r="P19" s="344"/>
      <c r="T19" s="166"/>
    </row>
    <row r="20" spans="1:20" s="98" customFormat="1" ht="12.95" customHeight="1">
      <c r="A20" s="336"/>
      <c r="B20" s="109"/>
      <c r="C20" s="111" t="s">
        <v>358</v>
      </c>
      <c r="D20" s="112"/>
      <c r="E20" s="113"/>
      <c r="F20" s="151"/>
      <c r="G20" s="116"/>
      <c r="H20" s="274"/>
      <c r="I20" s="306"/>
      <c r="J20" s="306"/>
      <c r="K20" s="306"/>
      <c r="L20" s="307"/>
      <c r="M20" s="117"/>
      <c r="N20" s="308"/>
      <c r="O20" s="309"/>
      <c r="P20" s="344"/>
    </row>
    <row r="21" spans="1:20" s="98" customFormat="1" ht="12.95" customHeight="1">
      <c r="A21" s="336"/>
      <c r="B21" s="109"/>
      <c r="C21" s="111" t="s">
        <v>359</v>
      </c>
      <c r="D21" s="112"/>
      <c r="E21" s="113"/>
      <c r="F21" s="151"/>
      <c r="G21" s="116"/>
      <c r="H21" s="274"/>
      <c r="I21" s="306"/>
      <c r="J21" s="306"/>
      <c r="K21" s="306"/>
      <c r="L21" s="307"/>
      <c r="M21" s="117"/>
      <c r="N21" s="308"/>
      <c r="O21" s="309"/>
      <c r="P21" s="344"/>
    </row>
    <row r="22" spans="1:20" s="98" customFormat="1" ht="12.95" customHeight="1">
      <c r="A22" s="336"/>
      <c r="B22" s="109"/>
      <c r="C22" s="111" t="s">
        <v>360</v>
      </c>
      <c r="D22" s="112"/>
      <c r="E22" s="113"/>
      <c r="F22" s="151"/>
      <c r="G22" s="116"/>
      <c r="H22" s="274"/>
      <c r="I22" s="306"/>
      <c r="J22" s="306"/>
      <c r="K22" s="306"/>
      <c r="L22" s="307"/>
      <c r="M22" s="117"/>
      <c r="N22" s="308"/>
      <c r="O22" s="309"/>
      <c r="P22" s="344"/>
    </row>
    <row r="23" spans="1:20" s="98" customFormat="1" ht="12.95" customHeight="1">
      <c r="A23" s="336"/>
      <c r="B23" s="109"/>
      <c r="C23" s="111" t="s">
        <v>361</v>
      </c>
      <c r="D23" s="112"/>
      <c r="E23" s="113"/>
      <c r="F23" s="151"/>
      <c r="G23" s="116"/>
      <c r="H23" s="274"/>
      <c r="I23" s="317"/>
      <c r="J23" s="317"/>
      <c r="K23" s="317"/>
      <c r="L23" s="318"/>
      <c r="M23" s="117"/>
      <c r="N23" s="308"/>
      <c r="O23" s="309"/>
      <c r="P23" s="344"/>
    </row>
    <row r="24" spans="1:20" s="98" customFormat="1" ht="12.95" customHeight="1">
      <c r="A24" s="336"/>
      <c r="B24" s="109"/>
      <c r="C24" s="111" t="s">
        <v>362</v>
      </c>
      <c r="D24" s="112"/>
      <c r="E24" s="113"/>
      <c r="F24" s="151"/>
      <c r="G24" s="116"/>
      <c r="H24" s="274"/>
      <c r="I24" s="306"/>
      <c r="J24" s="306"/>
      <c r="K24" s="306"/>
      <c r="L24" s="307"/>
      <c r="M24" s="117"/>
      <c r="N24" s="308"/>
      <c r="O24" s="309"/>
      <c r="P24" s="344"/>
    </row>
    <row r="25" spans="1:20" s="98" customFormat="1" ht="12.95" customHeight="1">
      <c r="A25" s="336"/>
      <c r="B25" s="109"/>
      <c r="C25" s="111" t="s">
        <v>363</v>
      </c>
      <c r="D25" s="112"/>
      <c r="E25" s="113"/>
      <c r="F25" s="151"/>
      <c r="G25" s="116"/>
      <c r="H25" s="274"/>
      <c r="I25" s="306"/>
      <c r="J25" s="306"/>
      <c r="K25" s="306"/>
      <c r="L25" s="307"/>
      <c r="M25" s="117"/>
      <c r="N25" s="308"/>
      <c r="O25" s="309"/>
      <c r="P25" s="344"/>
    </row>
    <row r="26" spans="1:20" s="98" customFormat="1" ht="12.95" customHeight="1">
      <c r="A26" s="336"/>
      <c r="B26" s="109"/>
      <c r="C26" s="111" t="s">
        <v>364</v>
      </c>
      <c r="D26" s="112"/>
      <c r="E26" s="113"/>
      <c r="F26" s="151"/>
      <c r="G26" s="116"/>
      <c r="H26" s="274"/>
      <c r="I26" s="306"/>
      <c r="J26" s="306"/>
      <c r="K26" s="306"/>
      <c r="L26" s="307"/>
      <c r="M26" s="117"/>
      <c r="N26" s="308"/>
      <c r="O26" s="309"/>
      <c r="P26" s="344"/>
    </row>
    <row r="27" spans="1:20" s="98" customFormat="1" ht="12.95" customHeight="1">
      <c r="A27" s="336"/>
      <c r="B27" s="109"/>
      <c r="C27" s="111"/>
      <c r="D27" s="114"/>
      <c r="E27" s="113"/>
      <c r="F27" s="153"/>
      <c r="G27" s="116"/>
      <c r="H27" s="306"/>
      <c r="I27" s="310"/>
      <c r="J27" s="310"/>
      <c r="K27" s="310"/>
      <c r="L27" s="311"/>
      <c r="M27" s="117"/>
      <c r="N27" s="306"/>
      <c r="O27" s="275"/>
      <c r="P27" s="344"/>
    </row>
    <row r="28" spans="1:20" s="98" customFormat="1" ht="12.95" customHeight="1">
      <c r="A28" s="336"/>
      <c r="B28" s="109"/>
      <c r="C28" s="156" t="s">
        <v>392</v>
      </c>
      <c r="D28" s="114"/>
      <c r="E28" s="118"/>
      <c r="F28" s="115"/>
      <c r="G28" s="116"/>
      <c r="H28" s="274"/>
      <c r="I28" s="310"/>
      <c r="J28" s="310"/>
      <c r="K28" s="310"/>
      <c r="L28" s="311"/>
      <c r="M28" s="117"/>
      <c r="N28" s="119"/>
      <c r="O28" s="120"/>
      <c r="P28" s="343"/>
    </row>
    <row r="29" spans="1:20" s="98" customFormat="1" ht="12.95" customHeight="1">
      <c r="A29" s="336"/>
      <c r="B29" s="109"/>
      <c r="C29" s="224" t="s">
        <v>393</v>
      </c>
      <c r="E29" s="102"/>
      <c r="F29" s="115"/>
      <c r="G29" s="116"/>
      <c r="H29" s="274"/>
      <c r="I29" s="310"/>
      <c r="J29" s="310"/>
      <c r="K29" s="310"/>
      <c r="L29" s="311"/>
      <c r="M29" s="117"/>
      <c r="N29" s="274"/>
      <c r="O29" s="275"/>
      <c r="P29" s="343"/>
    </row>
    <row r="30" spans="1:20" s="98" customFormat="1" ht="12.95" customHeight="1">
      <c r="A30" s="336"/>
      <c r="B30" s="109"/>
      <c r="C30" s="224" t="s">
        <v>402</v>
      </c>
      <c r="E30" s="102"/>
      <c r="F30" s="115"/>
      <c r="G30" s="116"/>
      <c r="H30" s="274"/>
      <c r="I30" s="310"/>
      <c r="J30" s="310"/>
      <c r="K30" s="310"/>
      <c r="L30" s="311"/>
      <c r="M30" s="117"/>
      <c r="N30" s="274"/>
      <c r="O30" s="275"/>
      <c r="P30" s="343"/>
    </row>
    <row r="31" spans="1:20" s="98" customFormat="1" ht="12.95" customHeight="1">
      <c r="A31" s="336"/>
      <c r="B31" s="109"/>
      <c r="C31" s="224" t="s">
        <v>403</v>
      </c>
      <c r="E31" s="102"/>
      <c r="F31" s="115"/>
      <c r="G31" s="116"/>
      <c r="H31" s="274"/>
      <c r="I31" s="310"/>
      <c r="J31" s="310"/>
      <c r="K31" s="310"/>
      <c r="L31" s="311"/>
      <c r="M31" s="117"/>
      <c r="N31" s="119"/>
      <c r="O31" s="120"/>
      <c r="P31" s="343"/>
    </row>
    <row r="32" spans="1:20" s="98" customFormat="1" ht="12.95" customHeight="1">
      <c r="A32" s="336"/>
      <c r="B32" s="109"/>
      <c r="C32" s="224" t="s">
        <v>404</v>
      </c>
      <c r="E32" s="102"/>
      <c r="F32" s="115"/>
      <c r="G32" s="116"/>
      <c r="H32" s="274"/>
      <c r="I32" s="310"/>
      <c r="J32" s="310"/>
      <c r="K32" s="310"/>
      <c r="L32" s="311"/>
      <c r="M32" s="117"/>
      <c r="N32" s="119"/>
      <c r="O32" s="120"/>
      <c r="P32" s="343"/>
    </row>
    <row r="33" spans="1:16" s="98" customFormat="1" ht="12.75" customHeight="1">
      <c r="A33" s="336"/>
      <c r="B33" s="109"/>
      <c r="C33" s="224" t="s">
        <v>403</v>
      </c>
      <c r="E33" s="102"/>
      <c r="F33" s="115"/>
      <c r="G33" s="116"/>
      <c r="H33" s="274"/>
      <c r="I33" s="310"/>
      <c r="J33" s="310"/>
      <c r="K33" s="310"/>
      <c r="L33" s="311"/>
      <c r="M33" s="117"/>
      <c r="N33" s="274"/>
      <c r="O33" s="275"/>
      <c r="P33" s="343"/>
    </row>
    <row r="34" spans="1:16" s="98" customFormat="1" ht="12.95" customHeight="1">
      <c r="A34" s="336"/>
      <c r="B34" s="109"/>
      <c r="C34" s="111"/>
      <c r="E34" s="102"/>
      <c r="F34" s="115"/>
      <c r="G34" s="116"/>
      <c r="H34" s="274"/>
      <c r="I34" s="310"/>
      <c r="J34" s="310"/>
      <c r="K34" s="310"/>
      <c r="L34" s="311"/>
      <c r="M34" s="117"/>
      <c r="N34" s="274"/>
      <c r="O34" s="275"/>
      <c r="P34" s="343"/>
    </row>
    <row r="35" spans="1:16" s="98" customFormat="1" ht="12.95" customHeight="1" thickBot="1">
      <c r="A35" s="336"/>
      <c r="B35" s="109"/>
      <c r="C35" s="121"/>
      <c r="D35" s="121"/>
      <c r="E35" s="102"/>
      <c r="F35" s="115"/>
      <c r="G35" s="122"/>
      <c r="H35" s="312"/>
      <c r="I35" s="313"/>
      <c r="J35" s="313"/>
      <c r="K35" s="313"/>
      <c r="L35" s="314"/>
      <c r="M35" s="123"/>
      <c r="N35" s="315"/>
      <c r="O35" s="316"/>
      <c r="P35" s="343"/>
    </row>
    <row r="36" spans="1:16" s="98" customFormat="1" ht="36" customHeight="1" thickBot="1">
      <c r="A36" s="336"/>
      <c r="B36" s="109"/>
      <c r="C36" s="102"/>
      <c r="D36" s="102"/>
      <c r="E36" s="291"/>
      <c r="F36" s="292"/>
      <c r="G36" s="292"/>
      <c r="H36" s="292"/>
      <c r="I36" s="292"/>
      <c r="J36" s="292"/>
      <c r="K36" s="292"/>
      <c r="L36" s="292"/>
      <c r="M36" s="292"/>
      <c r="N36" s="292"/>
      <c r="O36" s="293"/>
      <c r="P36" s="343"/>
    </row>
    <row r="37" spans="1:16" s="98" customFormat="1" ht="43.35" customHeight="1" thickBot="1">
      <c r="A37" s="336"/>
      <c r="B37" s="109"/>
      <c r="C37" s="102"/>
      <c r="D37" s="102"/>
      <c r="E37" s="294" t="s">
        <v>365</v>
      </c>
      <c r="F37" s="295"/>
      <c r="G37" s="295"/>
      <c r="H37" s="295"/>
      <c r="I37" s="295"/>
      <c r="J37" s="295"/>
      <c r="K37" s="295"/>
      <c r="L37" s="295"/>
      <c r="M37" s="295"/>
      <c r="N37" s="295"/>
      <c r="O37" s="296"/>
      <c r="P37" s="343"/>
    </row>
    <row r="38" spans="1:16" s="98" customFormat="1" ht="4.3499999999999996" customHeight="1" thickBot="1">
      <c r="A38" s="336"/>
      <c r="B38" s="109"/>
      <c r="C38" s="102"/>
      <c r="D38" s="102"/>
      <c r="E38" s="124" t="s">
        <v>366</v>
      </c>
      <c r="F38" s="125"/>
      <c r="G38" s="125"/>
      <c r="H38" s="125"/>
      <c r="I38" s="125"/>
      <c r="J38" s="125"/>
      <c r="K38" s="125"/>
      <c r="L38" s="125"/>
      <c r="M38" s="125"/>
      <c r="N38" s="125"/>
      <c r="O38" s="126"/>
      <c r="P38" s="343"/>
    </row>
    <row r="39" spans="1:16" s="98" customFormat="1" ht="15.75" customHeight="1">
      <c r="A39" s="336"/>
      <c r="B39" s="109"/>
      <c r="C39" s="102"/>
      <c r="D39" s="102"/>
      <c r="E39" s="127" t="s">
        <v>367</v>
      </c>
      <c r="F39" s="100"/>
      <c r="G39" s="100"/>
      <c r="H39" s="128"/>
      <c r="I39" s="297" t="s">
        <v>368</v>
      </c>
      <c r="J39" s="298"/>
      <c r="K39" s="298"/>
      <c r="L39" s="298"/>
      <c r="M39" s="298"/>
      <c r="N39" s="298"/>
      <c r="O39" s="299"/>
      <c r="P39" s="343"/>
    </row>
    <row r="40" spans="1:16" s="98" customFormat="1" ht="36" customHeight="1">
      <c r="A40" s="336"/>
      <c r="B40" s="109"/>
      <c r="C40" s="102"/>
      <c r="D40" s="102"/>
      <c r="E40" s="129"/>
      <c r="F40" s="114"/>
      <c r="G40" s="114"/>
      <c r="H40" s="113"/>
      <c r="I40" s="300" t="s">
        <v>369</v>
      </c>
      <c r="J40" s="301"/>
      <c r="K40" s="301"/>
      <c r="L40" s="301"/>
      <c r="M40" s="301"/>
      <c r="N40" s="301"/>
      <c r="O40" s="302"/>
      <c r="P40" s="343"/>
    </row>
    <row r="41" spans="1:16" s="98" customFormat="1" ht="15.75" customHeight="1" thickBot="1">
      <c r="A41" s="336"/>
      <c r="B41" s="109"/>
      <c r="C41" s="102"/>
      <c r="D41" s="102"/>
      <c r="E41" s="130"/>
      <c r="F41" s="114"/>
      <c r="G41" s="114"/>
      <c r="H41" s="113"/>
      <c r="I41" s="303" t="s">
        <v>370</v>
      </c>
      <c r="J41" s="304"/>
      <c r="K41" s="304"/>
      <c r="L41" s="304"/>
      <c r="M41" s="304"/>
      <c r="N41" s="304"/>
      <c r="O41" s="305"/>
      <c r="P41" s="343"/>
    </row>
    <row r="42" spans="1:16" s="98" customFormat="1" ht="15.75" customHeight="1">
      <c r="A42" s="336"/>
      <c r="B42" s="109"/>
      <c r="C42" s="102"/>
      <c r="D42" s="102"/>
      <c r="E42" s="130"/>
      <c r="F42" s="114"/>
      <c r="G42" s="114"/>
      <c r="H42" s="113"/>
      <c r="I42" s="276" t="s">
        <v>386</v>
      </c>
      <c r="J42" s="277"/>
      <c r="K42" s="277"/>
      <c r="L42" s="277"/>
      <c r="M42" s="277"/>
      <c r="N42" s="277"/>
      <c r="O42" s="278"/>
      <c r="P42" s="343"/>
    </row>
    <row r="43" spans="1:16" s="98" customFormat="1" ht="15.75" customHeight="1" thickBot="1">
      <c r="A43" s="336"/>
      <c r="B43" s="109"/>
      <c r="C43" s="102"/>
      <c r="D43" s="102"/>
      <c r="E43" s="131"/>
      <c r="F43" s="132"/>
      <c r="G43" s="132"/>
      <c r="H43" s="133"/>
      <c r="I43" s="279"/>
      <c r="J43" s="280"/>
      <c r="K43" s="280"/>
      <c r="L43" s="280"/>
      <c r="M43" s="280"/>
      <c r="N43" s="280"/>
      <c r="O43" s="281"/>
      <c r="P43" s="343"/>
    </row>
    <row r="44" spans="1:16" s="98" customFormat="1" ht="15.75" customHeight="1">
      <c r="A44" s="336"/>
      <c r="B44" s="109"/>
      <c r="C44" s="102"/>
      <c r="D44" s="102"/>
      <c r="E44" s="285" t="s">
        <v>371</v>
      </c>
      <c r="F44" s="286"/>
      <c r="G44" s="134" t="s">
        <v>389</v>
      </c>
      <c r="H44" s="234"/>
      <c r="I44" s="279"/>
      <c r="J44" s="280"/>
      <c r="K44" s="280"/>
      <c r="L44" s="280"/>
      <c r="M44" s="280"/>
      <c r="N44" s="280"/>
      <c r="O44" s="281"/>
      <c r="P44" s="343"/>
    </row>
    <row r="45" spans="1:16" s="98" customFormat="1" ht="15.75" customHeight="1">
      <c r="A45" s="336"/>
      <c r="B45" s="109"/>
      <c r="C45" s="102"/>
      <c r="D45" s="102"/>
      <c r="E45" s="287" t="s">
        <v>371</v>
      </c>
      <c r="F45" s="288"/>
      <c r="G45" s="135" t="s">
        <v>390</v>
      </c>
      <c r="H45" s="235"/>
      <c r="I45" s="279"/>
      <c r="J45" s="280"/>
      <c r="K45" s="280"/>
      <c r="L45" s="280"/>
      <c r="M45" s="280"/>
      <c r="N45" s="280"/>
      <c r="O45" s="281"/>
      <c r="P45" s="343"/>
    </row>
    <row r="46" spans="1:16" s="98" customFormat="1" ht="15.75" customHeight="1">
      <c r="A46" s="336"/>
      <c r="B46" s="109"/>
      <c r="C46" s="102"/>
      <c r="D46" s="102"/>
      <c r="E46" s="287" t="s">
        <v>372</v>
      </c>
      <c r="F46" s="288"/>
      <c r="G46" s="135" t="s">
        <v>390</v>
      </c>
      <c r="H46" s="235"/>
      <c r="I46" s="279"/>
      <c r="J46" s="280"/>
      <c r="K46" s="280"/>
      <c r="L46" s="280"/>
      <c r="M46" s="280"/>
      <c r="N46" s="280"/>
      <c r="O46" s="281"/>
      <c r="P46" s="343"/>
    </row>
    <row r="47" spans="1:16" s="98" customFormat="1" ht="15.75" customHeight="1" thickBot="1">
      <c r="A47" s="336"/>
      <c r="B47" s="109"/>
      <c r="C47" s="102"/>
      <c r="D47" s="102"/>
      <c r="E47" s="289" t="s">
        <v>373</v>
      </c>
      <c r="F47" s="290"/>
      <c r="G47" s="136" t="s">
        <v>388</v>
      </c>
      <c r="H47" s="230"/>
      <c r="I47" s="282"/>
      <c r="J47" s="283"/>
      <c r="K47" s="283"/>
      <c r="L47" s="283"/>
      <c r="M47" s="283"/>
      <c r="N47" s="283"/>
      <c r="O47" s="284"/>
      <c r="P47" s="343"/>
    </row>
    <row r="48" spans="1:16" s="98" customFormat="1" ht="9" customHeight="1">
      <c r="A48" s="336"/>
      <c r="B48" s="109"/>
      <c r="C48" s="102"/>
      <c r="D48" s="102"/>
      <c r="E48" s="259" t="s">
        <v>374</v>
      </c>
      <c r="F48" s="260"/>
      <c r="G48" s="260"/>
      <c r="H48" s="137" t="s">
        <v>375</v>
      </c>
      <c r="I48" s="138" t="s">
        <v>376</v>
      </c>
      <c r="J48" s="139" t="s">
        <v>377</v>
      </c>
      <c r="K48" s="261" t="s">
        <v>378</v>
      </c>
      <c r="L48" s="262"/>
      <c r="M48" s="262"/>
      <c r="N48" s="263"/>
      <c r="O48" s="137" t="s">
        <v>379</v>
      </c>
      <c r="P48" s="343"/>
    </row>
    <row r="49" spans="1:18" s="98" customFormat="1" ht="27" customHeight="1">
      <c r="A49" s="336"/>
      <c r="B49" s="109"/>
      <c r="C49" s="102"/>
      <c r="D49" s="102"/>
      <c r="E49" s="109"/>
      <c r="F49" s="102"/>
      <c r="G49" s="102"/>
      <c r="H49" s="140"/>
      <c r="I49" s="141" t="s">
        <v>353</v>
      </c>
      <c r="J49" s="142">
        <v>98042</v>
      </c>
      <c r="K49" s="264" t="s">
        <v>387</v>
      </c>
      <c r="L49" s="265"/>
      <c r="M49" s="265"/>
      <c r="N49" s="266"/>
      <c r="O49" s="143" t="s">
        <v>506</v>
      </c>
      <c r="P49" s="343"/>
    </row>
    <row r="50" spans="1:18" s="98" customFormat="1" ht="9" customHeight="1">
      <c r="A50" s="336"/>
      <c r="B50" s="109"/>
      <c r="C50" s="102"/>
      <c r="D50" s="102"/>
      <c r="E50" s="267" t="s">
        <v>374</v>
      </c>
      <c r="F50" s="268"/>
      <c r="G50" s="268"/>
      <c r="H50" s="144" t="s">
        <v>375</v>
      </c>
      <c r="I50" s="269" t="s">
        <v>380</v>
      </c>
      <c r="J50" s="270"/>
      <c r="K50" s="270"/>
      <c r="L50" s="270"/>
      <c r="M50" s="271" t="s">
        <v>381</v>
      </c>
      <c r="N50" s="272"/>
      <c r="O50" s="273"/>
      <c r="P50" s="343"/>
    </row>
    <row r="51" spans="1:18" s="98" customFormat="1" ht="21.6" customHeight="1" thickBot="1">
      <c r="A51" s="336"/>
      <c r="B51" s="145"/>
      <c r="C51" s="146"/>
      <c r="D51" s="146"/>
      <c r="E51" s="145"/>
      <c r="F51" s="146"/>
      <c r="G51" s="146"/>
      <c r="H51" s="147"/>
      <c r="I51" s="254" t="s">
        <v>382</v>
      </c>
      <c r="J51" s="255"/>
      <c r="K51" s="255"/>
      <c r="L51" s="256"/>
      <c r="M51" s="257" t="s">
        <v>487</v>
      </c>
      <c r="N51" s="255"/>
      <c r="O51" s="258"/>
      <c r="P51" s="343"/>
    </row>
    <row r="52" spans="1:18">
      <c r="A52" s="148"/>
      <c r="B52" s="253" t="s">
        <v>383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149"/>
      <c r="Q52" s="98"/>
      <c r="R52" s="98"/>
    </row>
  </sheetData>
  <mergeCells count="88">
    <mergeCell ref="B1:O1"/>
    <mergeCell ref="A2:A51"/>
    <mergeCell ref="C2:C3"/>
    <mergeCell ref="F2:O2"/>
    <mergeCell ref="P2:P51"/>
    <mergeCell ref="H3:L3"/>
    <mergeCell ref="N3:O3"/>
    <mergeCell ref="H4:L4"/>
    <mergeCell ref="N4:O4"/>
    <mergeCell ref="B5:B11"/>
    <mergeCell ref="N12:O12"/>
    <mergeCell ref="C5:C11"/>
    <mergeCell ref="H5:L5"/>
    <mergeCell ref="N5:O5"/>
    <mergeCell ref="H6:L6"/>
    <mergeCell ref="N6:O6"/>
    <mergeCell ref="H7:L7"/>
    <mergeCell ref="N7:O7"/>
    <mergeCell ref="H8:L8"/>
    <mergeCell ref="N8:O8"/>
    <mergeCell ref="H9:L9"/>
    <mergeCell ref="N9:O9"/>
    <mergeCell ref="H14:L14"/>
    <mergeCell ref="N14:O14"/>
    <mergeCell ref="N15:O15"/>
    <mergeCell ref="N16:O16"/>
    <mergeCell ref="H10:L10"/>
    <mergeCell ref="N10:O10"/>
    <mergeCell ref="H11:L11"/>
    <mergeCell ref="N11:O11"/>
    <mergeCell ref="H13:L13"/>
    <mergeCell ref="N13:O13"/>
    <mergeCell ref="H17:L17"/>
    <mergeCell ref="N17:O17"/>
    <mergeCell ref="H18:L18"/>
    <mergeCell ref="N18:O18"/>
    <mergeCell ref="H19:L19"/>
    <mergeCell ref="N19:O19"/>
    <mergeCell ref="H20:L20"/>
    <mergeCell ref="N20:O20"/>
    <mergeCell ref="H21:L21"/>
    <mergeCell ref="N21:O21"/>
    <mergeCell ref="H22:L22"/>
    <mergeCell ref="N22:O22"/>
    <mergeCell ref="H23:L23"/>
    <mergeCell ref="N23:O23"/>
    <mergeCell ref="H24:L24"/>
    <mergeCell ref="N24:O24"/>
    <mergeCell ref="H25:L25"/>
    <mergeCell ref="N25:O25"/>
    <mergeCell ref="H26:L26"/>
    <mergeCell ref="N26:O26"/>
    <mergeCell ref="H27:L27"/>
    <mergeCell ref="N27:O27"/>
    <mergeCell ref="H35:L35"/>
    <mergeCell ref="N35:O35"/>
    <mergeCell ref="H28:L28"/>
    <mergeCell ref="H29:L29"/>
    <mergeCell ref="N29:O29"/>
    <mergeCell ref="H30:L30"/>
    <mergeCell ref="N30:O30"/>
    <mergeCell ref="H31:L31"/>
    <mergeCell ref="H32:L32"/>
    <mergeCell ref="H33:L33"/>
    <mergeCell ref="N33:O33"/>
    <mergeCell ref="H34:L34"/>
    <mergeCell ref="E47:F47"/>
    <mergeCell ref="E36:O36"/>
    <mergeCell ref="E37:O37"/>
    <mergeCell ref="I39:O39"/>
    <mergeCell ref="I40:O40"/>
    <mergeCell ref="I41:O41"/>
    <mergeCell ref="F15:F16"/>
    <mergeCell ref="H15:L16"/>
    <mergeCell ref="B52:O52"/>
    <mergeCell ref="I51:L51"/>
    <mergeCell ref="M51:O51"/>
    <mergeCell ref="E48:G48"/>
    <mergeCell ref="K48:N48"/>
    <mergeCell ref="K49:N49"/>
    <mergeCell ref="E50:G50"/>
    <mergeCell ref="I50:L50"/>
    <mergeCell ref="M50:O50"/>
    <mergeCell ref="N34:O34"/>
    <mergeCell ref="I42:O47"/>
    <mergeCell ref="E44:F44"/>
    <mergeCell ref="E45:F45"/>
    <mergeCell ref="E46:F46"/>
  </mergeCells>
  <printOptions horizontalCentered="1" verticalCentered="1"/>
  <pageMargins left="0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3"/>
  <sheetViews>
    <sheetView view="pageLayout" topLeftCell="A34" zoomScale="85" zoomScaleNormal="100" zoomScalePageLayoutView="85" workbookViewId="0">
      <selection activeCell="E54" sqref="E54"/>
    </sheetView>
  </sheetViews>
  <sheetFormatPr defaultRowHeight="15"/>
  <cols>
    <col min="1" max="1" width="32.28515625" customWidth="1"/>
    <col min="2" max="2" width="14.140625" style="8" customWidth="1"/>
    <col min="3" max="4" width="18.42578125" customWidth="1"/>
    <col min="5" max="5" width="10.85546875" customWidth="1"/>
    <col min="6" max="6" width="9.85546875" customWidth="1"/>
  </cols>
  <sheetData>
    <row r="1" spans="1:7" ht="15.75" thickBot="1">
      <c r="A1" s="12" t="s">
        <v>0</v>
      </c>
      <c r="B1" s="9"/>
      <c r="C1" s="4"/>
      <c r="D1" s="4"/>
      <c r="E1" s="4"/>
      <c r="F1" s="4"/>
    </row>
    <row r="2" spans="1:7">
      <c r="A2" s="2" t="s">
        <v>1</v>
      </c>
      <c r="B2" s="10" t="s">
        <v>1</v>
      </c>
      <c r="C2" s="2" t="s">
        <v>1</v>
      </c>
      <c r="D2" s="2" t="s">
        <v>340</v>
      </c>
      <c r="E2" s="2" t="s">
        <v>3</v>
      </c>
      <c r="F2" s="2" t="s">
        <v>4</v>
      </c>
    </row>
    <row r="3" spans="1:7" ht="15.75" thickBot="1">
      <c r="A3" s="5"/>
      <c r="B3" s="11" t="s">
        <v>2</v>
      </c>
      <c r="C3" s="6" t="s">
        <v>104</v>
      </c>
      <c r="D3" s="6" t="s">
        <v>341</v>
      </c>
      <c r="E3" s="5"/>
      <c r="F3" s="5"/>
      <c r="G3" s="38"/>
    </row>
    <row r="4" spans="1:7">
      <c r="G4" s="38"/>
    </row>
    <row r="5" spans="1:7">
      <c r="A5" s="7" t="s">
        <v>5</v>
      </c>
      <c r="B5" s="29"/>
      <c r="C5" s="84"/>
      <c r="D5" s="84"/>
      <c r="E5" s="84"/>
      <c r="F5" s="84"/>
      <c r="G5" s="38"/>
    </row>
    <row r="6" spans="1:7">
      <c r="A6" t="s">
        <v>5</v>
      </c>
      <c r="B6" s="29" t="s">
        <v>6</v>
      </c>
      <c r="C6" s="84" t="s">
        <v>53</v>
      </c>
      <c r="D6" s="84" t="s">
        <v>110</v>
      </c>
      <c r="E6" s="84" t="s">
        <v>77</v>
      </c>
      <c r="F6" s="84">
        <v>5</v>
      </c>
      <c r="G6" s="38"/>
    </row>
    <row r="7" spans="1:7">
      <c r="A7" t="s">
        <v>5</v>
      </c>
      <c r="B7" s="29" t="s">
        <v>7</v>
      </c>
      <c r="C7" s="84" t="s">
        <v>50</v>
      </c>
      <c r="D7" s="84" t="s">
        <v>111</v>
      </c>
      <c r="E7" s="84" t="s">
        <v>77</v>
      </c>
      <c r="F7" s="84">
        <v>7</v>
      </c>
      <c r="G7" s="38"/>
    </row>
    <row r="8" spans="1:7">
      <c r="A8" t="s">
        <v>5</v>
      </c>
      <c r="B8" s="29" t="s">
        <v>8</v>
      </c>
      <c r="C8" s="84" t="s">
        <v>51</v>
      </c>
      <c r="D8" s="84" t="s">
        <v>112</v>
      </c>
      <c r="E8" s="84" t="s">
        <v>77</v>
      </c>
      <c r="F8" s="84">
        <v>9</v>
      </c>
    </row>
    <row r="9" spans="1:7">
      <c r="A9" t="s">
        <v>5</v>
      </c>
      <c r="B9" s="29" t="s">
        <v>9</v>
      </c>
      <c r="C9" s="84" t="s">
        <v>54</v>
      </c>
      <c r="D9" s="84" t="s">
        <v>113</v>
      </c>
      <c r="E9" s="84" t="s">
        <v>77</v>
      </c>
      <c r="F9" s="84">
        <v>10</v>
      </c>
    </row>
    <row r="10" spans="1:7">
      <c r="A10" t="s">
        <v>5</v>
      </c>
      <c r="B10" s="29" t="s">
        <v>99</v>
      </c>
      <c r="C10" s="84" t="s">
        <v>52</v>
      </c>
      <c r="D10" s="84" t="s">
        <v>114</v>
      </c>
      <c r="E10" s="84" t="s">
        <v>77</v>
      </c>
      <c r="F10" s="84">
        <v>12</v>
      </c>
    </row>
    <row r="11" spans="1:7">
      <c r="A11" t="s">
        <v>5</v>
      </c>
      <c r="B11" s="29" t="s">
        <v>11</v>
      </c>
      <c r="C11" s="84" t="s">
        <v>55</v>
      </c>
      <c r="D11" s="84" t="s">
        <v>115</v>
      </c>
      <c r="E11" s="84" t="s">
        <v>77</v>
      </c>
      <c r="F11" s="84">
        <v>14</v>
      </c>
    </row>
    <row r="12" spans="1:7">
      <c r="A12" t="s">
        <v>5</v>
      </c>
      <c r="B12" s="29" t="s">
        <v>10</v>
      </c>
      <c r="C12" s="84" t="s">
        <v>56</v>
      </c>
      <c r="D12" s="84" t="s">
        <v>116</v>
      </c>
      <c r="E12" s="84" t="s">
        <v>77</v>
      </c>
      <c r="F12" s="84">
        <v>15</v>
      </c>
    </row>
    <row r="13" spans="1:7">
      <c r="A13" t="s">
        <v>5</v>
      </c>
      <c r="B13" s="29" t="s">
        <v>12</v>
      </c>
      <c r="C13" s="84" t="s">
        <v>57</v>
      </c>
      <c r="D13" s="84" t="s">
        <v>117</v>
      </c>
      <c r="E13" s="84" t="s">
        <v>77</v>
      </c>
      <c r="F13" s="84">
        <v>16</v>
      </c>
    </row>
    <row r="14" spans="1:7">
      <c r="A14" t="s">
        <v>5</v>
      </c>
      <c r="B14" s="29" t="s">
        <v>13</v>
      </c>
      <c r="C14" s="84" t="s">
        <v>58</v>
      </c>
      <c r="D14" s="84" t="s">
        <v>118</v>
      </c>
      <c r="E14" s="84" t="s">
        <v>77</v>
      </c>
      <c r="F14" s="84">
        <v>18</v>
      </c>
    </row>
    <row r="15" spans="1:7">
      <c r="A15" t="s">
        <v>5</v>
      </c>
      <c r="B15" s="29" t="s">
        <v>14</v>
      </c>
      <c r="C15" s="84" t="s">
        <v>59</v>
      </c>
      <c r="D15" s="84" t="s">
        <v>119</v>
      </c>
      <c r="E15" s="84" t="s">
        <v>77</v>
      </c>
      <c r="F15" s="84">
        <v>20</v>
      </c>
    </row>
    <row r="16" spans="1:7">
      <c r="A16" t="s">
        <v>5</v>
      </c>
      <c r="B16" s="29" t="s">
        <v>15</v>
      </c>
      <c r="C16" s="84" t="s">
        <v>60</v>
      </c>
      <c r="D16" s="84" t="s">
        <v>120</v>
      </c>
      <c r="E16" s="84" t="s">
        <v>77</v>
      </c>
      <c r="F16" s="84">
        <v>22</v>
      </c>
    </row>
    <row r="17" spans="1:6">
      <c r="A17" t="s">
        <v>5</v>
      </c>
      <c r="B17" s="29" t="s">
        <v>16</v>
      </c>
      <c r="C17" s="84" t="s">
        <v>61</v>
      </c>
      <c r="D17" s="84" t="s">
        <v>121</v>
      </c>
      <c r="E17" s="84" t="s">
        <v>77</v>
      </c>
      <c r="F17" s="84">
        <v>24</v>
      </c>
    </row>
    <row r="18" spans="1:6">
      <c r="A18" t="s">
        <v>5</v>
      </c>
      <c r="B18" s="29" t="s">
        <v>17</v>
      </c>
      <c r="C18" s="84" t="s">
        <v>62</v>
      </c>
      <c r="D18" s="84" t="s">
        <v>325</v>
      </c>
      <c r="E18" s="84" t="s">
        <v>77</v>
      </c>
      <c r="F18" s="84">
        <v>26</v>
      </c>
    </row>
    <row r="19" spans="1:6">
      <c r="B19" s="29"/>
      <c r="C19" s="84"/>
      <c r="D19" s="84"/>
      <c r="E19" s="84"/>
      <c r="F19" s="84"/>
    </row>
    <row r="20" spans="1:6">
      <c r="A20" s="7" t="s">
        <v>18</v>
      </c>
      <c r="B20" s="29"/>
      <c r="C20" s="84"/>
      <c r="D20" s="84"/>
      <c r="E20" s="84"/>
      <c r="F20" s="84"/>
    </row>
    <row r="21" spans="1:6">
      <c r="A21" t="s">
        <v>18</v>
      </c>
      <c r="B21" s="29" t="s">
        <v>19</v>
      </c>
      <c r="C21" s="84" t="s">
        <v>63</v>
      </c>
      <c r="D21" s="84" t="s">
        <v>123</v>
      </c>
      <c r="E21" s="84" t="s">
        <v>18</v>
      </c>
      <c r="F21" s="84">
        <v>28</v>
      </c>
    </row>
    <row r="22" spans="1:6">
      <c r="A22" t="s">
        <v>18</v>
      </c>
      <c r="B22" s="29" t="s">
        <v>20</v>
      </c>
      <c r="C22" s="84" t="s">
        <v>64</v>
      </c>
      <c r="D22" s="84" t="s">
        <v>122</v>
      </c>
      <c r="E22" s="84" t="s">
        <v>18</v>
      </c>
      <c r="F22" s="84">
        <v>30</v>
      </c>
    </row>
    <row r="23" spans="1:6">
      <c r="A23" t="s">
        <v>18</v>
      </c>
      <c r="B23" s="29" t="s">
        <v>21</v>
      </c>
      <c r="C23" s="84" t="s">
        <v>55</v>
      </c>
      <c r="D23" s="84" t="s">
        <v>124</v>
      </c>
      <c r="E23" s="84" t="s">
        <v>18</v>
      </c>
      <c r="F23" s="84">
        <v>32</v>
      </c>
    </row>
    <row r="24" spans="1:6">
      <c r="A24" t="s">
        <v>18</v>
      </c>
      <c r="B24" s="29" t="s">
        <v>22</v>
      </c>
      <c r="C24" s="84" t="s">
        <v>56</v>
      </c>
      <c r="D24" s="84" t="s">
        <v>125</v>
      </c>
      <c r="E24" s="84" t="s">
        <v>18</v>
      </c>
      <c r="F24" s="84">
        <v>34</v>
      </c>
    </row>
    <row r="25" spans="1:6">
      <c r="A25" t="s">
        <v>18</v>
      </c>
      <c r="B25" s="29" t="s">
        <v>23</v>
      </c>
      <c r="C25" s="84" t="s">
        <v>65</v>
      </c>
      <c r="D25" s="84" t="s">
        <v>126</v>
      </c>
      <c r="E25" s="84" t="s">
        <v>18</v>
      </c>
      <c r="F25" s="84">
        <v>35</v>
      </c>
    </row>
    <row r="26" spans="1:6">
      <c r="A26" t="s">
        <v>18</v>
      </c>
      <c r="B26" s="29" t="s">
        <v>24</v>
      </c>
      <c r="C26" s="84" t="s">
        <v>57</v>
      </c>
      <c r="D26" s="84" t="s">
        <v>127</v>
      </c>
      <c r="E26" s="84" t="s">
        <v>18</v>
      </c>
      <c r="F26" s="84">
        <v>37</v>
      </c>
    </row>
    <row r="27" spans="1:6">
      <c r="A27" t="s">
        <v>18</v>
      </c>
      <c r="B27" s="29" t="s">
        <v>100</v>
      </c>
      <c r="C27" s="84" t="s">
        <v>58</v>
      </c>
      <c r="D27" s="84" t="s">
        <v>128</v>
      </c>
      <c r="E27" s="84" t="s">
        <v>18</v>
      </c>
      <c r="F27" s="84">
        <v>39</v>
      </c>
    </row>
    <row r="28" spans="1:6">
      <c r="A28" t="s">
        <v>18</v>
      </c>
      <c r="B28" s="29" t="s">
        <v>26</v>
      </c>
      <c r="C28" s="84" t="s">
        <v>66</v>
      </c>
      <c r="D28" s="84" t="s">
        <v>129</v>
      </c>
      <c r="E28" s="84" t="s">
        <v>18</v>
      </c>
      <c r="F28" s="84">
        <v>41</v>
      </c>
    </row>
    <row r="29" spans="1:6">
      <c r="A29" t="s">
        <v>18</v>
      </c>
      <c r="B29" s="29" t="s">
        <v>27</v>
      </c>
      <c r="C29" s="84" t="s">
        <v>59</v>
      </c>
      <c r="D29" s="84" t="s">
        <v>130</v>
      </c>
      <c r="E29" s="84" t="s">
        <v>18</v>
      </c>
      <c r="F29" s="84">
        <v>43</v>
      </c>
    </row>
    <row r="30" spans="1:6">
      <c r="A30" t="s">
        <v>18</v>
      </c>
      <c r="B30" s="29" t="s">
        <v>28</v>
      </c>
      <c r="C30" s="84" t="s">
        <v>60</v>
      </c>
      <c r="D30" s="84" t="s">
        <v>131</v>
      </c>
      <c r="E30" s="84" t="s">
        <v>18</v>
      </c>
      <c r="F30" s="84">
        <v>44</v>
      </c>
    </row>
    <row r="31" spans="1:6">
      <c r="A31" t="s">
        <v>29</v>
      </c>
      <c r="B31" s="29" t="s">
        <v>30</v>
      </c>
      <c r="C31" s="84" t="s">
        <v>67</v>
      </c>
      <c r="D31" s="84" t="s">
        <v>132</v>
      </c>
      <c r="E31" s="84" t="s">
        <v>18</v>
      </c>
      <c r="F31" s="84">
        <v>45</v>
      </c>
    </row>
    <row r="32" spans="1:6">
      <c r="A32" t="s">
        <v>29</v>
      </c>
      <c r="B32" s="29" t="s">
        <v>31</v>
      </c>
      <c r="C32" s="84" t="s">
        <v>68</v>
      </c>
      <c r="D32" s="84" t="s">
        <v>133</v>
      </c>
      <c r="E32" s="84" t="s">
        <v>18</v>
      </c>
      <c r="F32" s="84">
        <v>47</v>
      </c>
    </row>
    <row r="33" spans="1:6">
      <c r="A33" t="s">
        <v>32</v>
      </c>
      <c r="B33" s="29" t="s">
        <v>33</v>
      </c>
      <c r="C33" s="84" t="s">
        <v>69</v>
      </c>
      <c r="D33" s="84" t="s">
        <v>326</v>
      </c>
      <c r="E33" s="84" t="s">
        <v>18</v>
      </c>
      <c r="F33" s="84">
        <v>49</v>
      </c>
    </row>
    <row r="34" spans="1:6">
      <c r="A34" t="s">
        <v>32</v>
      </c>
      <c r="B34" s="29" t="s">
        <v>25</v>
      </c>
      <c r="C34" s="84" t="s">
        <v>70</v>
      </c>
      <c r="D34" s="84" t="s">
        <v>134</v>
      </c>
      <c r="E34" s="84" t="s">
        <v>18</v>
      </c>
      <c r="F34" s="84">
        <v>51</v>
      </c>
    </row>
    <row r="35" spans="1:6">
      <c r="B35" s="29"/>
      <c r="C35" s="84"/>
      <c r="D35" s="84"/>
      <c r="E35" s="84"/>
      <c r="F35" s="84"/>
    </row>
    <row r="36" spans="1:6">
      <c r="A36" s="7" t="s">
        <v>34</v>
      </c>
      <c r="B36" s="29"/>
      <c r="C36" s="84"/>
      <c r="D36" s="84"/>
      <c r="E36" s="84"/>
      <c r="F36" s="84"/>
    </row>
    <row r="37" spans="1:6">
      <c r="A37" t="s">
        <v>34</v>
      </c>
      <c r="B37" s="29" t="s">
        <v>35</v>
      </c>
      <c r="C37" s="84" t="s">
        <v>71</v>
      </c>
      <c r="D37" s="84" t="s">
        <v>135</v>
      </c>
      <c r="E37" s="84" t="s">
        <v>34</v>
      </c>
      <c r="F37" s="84">
        <v>53</v>
      </c>
    </row>
    <row r="38" spans="1:6">
      <c r="A38" t="s">
        <v>34</v>
      </c>
      <c r="B38" s="29" t="s">
        <v>36</v>
      </c>
      <c r="C38" s="84" t="s">
        <v>72</v>
      </c>
      <c r="D38" s="84" t="s">
        <v>136</v>
      </c>
      <c r="E38" s="84" t="s">
        <v>34</v>
      </c>
      <c r="F38" s="84">
        <v>54</v>
      </c>
    </row>
    <row r="39" spans="1:6">
      <c r="B39" s="29"/>
      <c r="C39" s="84"/>
      <c r="D39" s="84"/>
      <c r="E39" s="84"/>
      <c r="F39" s="84"/>
    </row>
    <row r="40" spans="1:6">
      <c r="A40" s="7" t="s">
        <v>103</v>
      </c>
      <c r="B40" s="29"/>
      <c r="C40" s="84"/>
      <c r="D40" s="84"/>
      <c r="E40" s="84"/>
      <c r="F40" s="84"/>
    </row>
    <row r="41" spans="1:6">
      <c r="A41" t="s">
        <v>37</v>
      </c>
      <c r="B41" s="29" t="s">
        <v>38</v>
      </c>
      <c r="C41" s="84" t="s">
        <v>67</v>
      </c>
      <c r="D41" s="84" t="s">
        <v>328</v>
      </c>
      <c r="E41" s="84" t="s">
        <v>37</v>
      </c>
      <c r="F41" s="84">
        <v>55</v>
      </c>
    </row>
    <row r="42" spans="1:6">
      <c r="A42" t="s">
        <v>395</v>
      </c>
      <c r="B42" s="29" t="s">
        <v>39</v>
      </c>
      <c r="C42" s="84" t="s">
        <v>73</v>
      </c>
      <c r="D42" s="84" t="s">
        <v>137</v>
      </c>
      <c r="E42" s="84" t="s">
        <v>37</v>
      </c>
      <c r="F42" s="84">
        <v>56</v>
      </c>
    </row>
    <row r="43" spans="1:6">
      <c r="A43" t="s">
        <v>503</v>
      </c>
      <c r="B43" s="29" t="s">
        <v>45</v>
      </c>
      <c r="C43" s="84" t="s">
        <v>68</v>
      </c>
      <c r="D43" s="84" t="s">
        <v>138</v>
      </c>
      <c r="E43" s="84" t="s">
        <v>77</v>
      </c>
      <c r="F43" s="84">
        <v>57</v>
      </c>
    </row>
    <row r="44" spans="1:6">
      <c r="A44" t="s">
        <v>42</v>
      </c>
      <c r="B44" s="29" t="s">
        <v>44</v>
      </c>
      <c r="C44" s="84" t="s">
        <v>67</v>
      </c>
      <c r="D44" s="84" t="s">
        <v>139</v>
      </c>
      <c r="E44" s="84" t="s">
        <v>42</v>
      </c>
      <c r="F44" s="84">
        <v>60</v>
      </c>
    </row>
    <row r="45" spans="1:6">
      <c r="A45" t="s">
        <v>394</v>
      </c>
      <c r="B45" s="29" t="s">
        <v>96</v>
      </c>
      <c r="C45" s="84" t="s">
        <v>74</v>
      </c>
      <c r="D45" s="84" t="s">
        <v>140</v>
      </c>
      <c r="E45" s="84" t="s">
        <v>42</v>
      </c>
      <c r="F45" s="84">
        <v>63</v>
      </c>
    </row>
    <row r="46" spans="1:6">
      <c r="A46" t="s">
        <v>48</v>
      </c>
      <c r="B46" s="29" t="s">
        <v>49</v>
      </c>
      <c r="C46" s="84" t="s">
        <v>75</v>
      </c>
      <c r="D46" s="84" t="s">
        <v>141</v>
      </c>
      <c r="E46" s="84" t="s">
        <v>77</v>
      </c>
      <c r="F46" s="84">
        <v>64</v>
      </c>
    </row>
    <row r="47" spans="1:6">
      <c r="A47" t="s">
        <v>43</v>
      </c>
      <c r="B47" s="29" t="s">
        <v>47</v>
      </c>
      <c r="C47" s="84" t="s">
        <v>76</v>
      </c>
      <c r="D47" s="84" t="s">
        <v>142</v>
      </c>
      <c r="E47" s="84" t="s">
        <v>34</v>
      </c>
      <c r="F47" s="84">
        <v>65</v>
      </c>
    </row>
    <row r="48" spans="1:6">
      <c r="A48" t="s">
        <v>97</v>
      </c>
      <c r="B48" s="165" t="s">
        <v>421</v>
      </c>
      <c r="C48" s="162" t="s">
        <v>422</v>
      </c>
      <c r="D48" s="84" t="s">
        <v>143</v>
      </c>
      <c r="E48" s="84" t="s">
        <v>18</v>
      </c>
      <c r="F48" s="84">
        <v>69</v>
      </c>
    </row>
    <row r="49" spans="1:7">
      <c r="A49" t="s">
        <v>98</v>
      </c>
      <c r="B49" s="165" t="s">
        <v>420</v>
      </c>
      <c r="C49" s="84" t="s">
        <v>154</v>
      </c>
      <c r="D49" s="84" t="s">
        <v>144</v>
      </c>
      <c r="E49" s="84" t="s">
        <v>18</v>
      </c>
      <c r="F49" s="84">
        <v>70</v>
      </c>
    </row>
    <row r="50" spans="1:7">
      <c r="B50" s="165"/>
      <c r="C50" s="162"/>
      <c r="D50" s="162"/>
      <c r="E50" s="162"/>
      <c r="F50" s="162"/>
    </row>
    <row r="52" spans="1:7">
      <c r="A52" s="359" t="s">
        <v>509</v>
      </c>
      <c r="B52" s="359"/>
      <c r="C52" s="359"/>
      <c r="D52" s="359"/>
      <c r="E52" s="359"/>
      <c r="F52" s="359"/>
      <c r="G52" s="359"/>
    </row>
    <row r="53" spans="1:7">
      <c r="A53" s="359"/>
      <c r="B53" s="359"/>
      <c r="C53" s="359"/>
      <c r="D53" s="359"/>
      <c r="E53" s="359"/>
      <c r="F53" s="359"/>
      <c r="G53" s="359"/>
    </row>
  </sheetData>
  <mergeCells count="1">
    <mergeCell ref="A52:G53"/>
  </mergeCells>
  <pageMargins left="0.7" right="0.7" top="0.75" bottom="0.75" header="0.3" footer="0.3"/>
  <pageSetup scale="81" firstPageNumber="2" orientation="portrait" useFirstPageNumber="1" r:id="rId1"/>
  <headerFooter>
    <oddHeader>&amp;CALASKA REGION RESEARCH VESSEL</oddHeader>
    <oddFooter>&amp;LBooklet of Tank Sounding Tables
0650-835-03 Rev. C&amp;CPage &amp;P of 70&amp;R19 May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62"/>
  <sheetViews>
    <sheetView view="pageLayout" topLeftCell="A28" zoomScale="70" zoomScaleNormal="90" zoomScalePageLayoutView="70" workbookViewId="0">
      <selection activeCell="H78" sqref="H78"/>
    </sheetView>
  </sheetViews>
  <sheetFormatPr defaultRowHeight="15"/>
  <cols>
    <col min="1" max="1" width="28.7109375" customWidth="1"/>
    <col min="2" max="2" width="13.42578125" customWidth="1"/>
    <col min="3" max="3" width="15.28515625" customWidth="1"/>
    <col min="4" max="4" width="11.140625" style="14" customWidth="1"/>
    <col min="5" max="5" width="10.5703125" style="18" bestFit="1" customWidth="1"/>
    <col min="6" max="6" width="8.85546875" style="15" bestFit="1" customWidth="1"/>
    <col min="7" max="7" width="15.85546875" style="15" customWidth="1"/>
    <col min="8" max="8" width="16.5703125" style="15" customWidth="1"/>
    <col min="9" max="9" width="15.85546875" style="15" customWidth="1"/>
    <col min="10" max="10" width="12" style="15" bestFit="1" customWidth="1"/>
  </cols>
  <sheetData>
    <row r="1" spans="1:11">
      <c r="A1" s="1" t="s">
        <v>78</v>
      </c>
    </row>
    <row r="2" spans="1:11" ht="15.75" thickBot="1">
      <c r="A2" s="4"/>
      <c r="B2" s="4"/>
      <c r="C2" s="4"/>
      <c r="D2" s="21"/>
      <c r="E2" s="19"/>
      <c r="F2" s="16"/>
      <c r="G2" s="16"/>
      <c r="H2" s="16"/>
      <c r="I2" s="16"/>
      <c r="J2" s="16"/>
    </row>
    <row r="3" spans="1:11">
      <c r="A3" s="2" t="s">
        <v>1</v>
      </c>
      <c r="B3" s="2" t="s">
        <v>1</v>
      </c>
      <c r="C3" s="2" t="s">
        <v>145</v>
      </c>
      <c r="D3" s="25" t="s">
        <v>79</v>
      </c>
      <c r="E3" s="360" t="s">
        <v>82</v>
      </c>
      <c r="F3" s="360"/>
      <c r="G3" s="23" t="s">
        <v>84</v>
      </c>
      <c r="H3" s="23" t="s">
        <v>85</v>
      </c>
      <c r="I3" s="23" t="s">
        <v>86</v>
      </c>
      <c r="J3" s="23" t="s">
        <v>101</v>
      </c>
      <c r="K3" s="44"/>
    </row>
    <row r="4" spans="1:11" ht="15.75" thickBot="1">
      <c r="A4" s="6"/>
      <c r="B4" s="6" t="s">
        <v>2</v>
      </c>
      <c r="C4" s="6" t="s">
        <v>146</v>
      </c>
      <c r="D4" s="22" t="s">
        <v>80</v>
      </c>
      <c r="E4" s="20" t="s">
        <v>81</v>
      </c>
      <c r="F4" s="17" t="s">
        <v>83</v>
      </c>
      <c r="G4" s="17" t="s">
        <v>416</v>
      </c>
      <c r="H4" s="17" t="s">
        <v>88</v>
      </c>
      <c r="I4" s="24" t="s">
        <v>102</v>
      </c>
      <c r="J4" s="24" t="s">
        <v>90</v>
      </c>
      <c r="K4" s="38"/>
    </row>
    <row r="5" spans="1:11">
      <c r="A5" s="44"/>
      <c r="B5" s="44"/>
      <c r="C5" s="44"/>
      <c r="D5" s="158"/>
      <c r="E5" s="159"/>
      <c r="F5" s="160"/>
      <c r="G5" s="160"/>
      <c r="H5" s="160"/>
      <c r="I5" s="161"/>
      <c r="J5" s="161"/>
      <c r="K5" s="38"/>
    </row>
    <row r="6" spans="1:11">
      <c r="A6" s="7" t="s">
        <v>5</v>
      </c>
      <c r="B6" s="3"/>
      <c r="C6" s="3"/>
      <c r="D6" s="26"/>
      <c r="E6" s="27"/>
      <c r="F6" s="28"/>
      <c r="G6" s="28"/>
      <c r="H6" s="28"/>
      <c r="I6" s="28"/>
      <c r="J6" s="28"/>
    </row>
    <row r="7" spans="1:11">
      <c r="A7" t="s">
        <v>5</v>
      </c>
      <c r="B7" s="29" t="s">
        <v>6</v>
      </c>
      <c r="C7" s="155" t="s">
        <v>110</v>
      </c>
      <c r="D7" s="26">
        <v>1.0249999999999999</v>
      </c>
      <c r="E7" s="27">
        <v>12855</v>
      </c>
      <c r="F7" s="28">
        <v>49.09</v>
      </c>
      <c r="G7" s="28">
        <v>70.28</v>
      </c>
      <c r="H7" s="28">
        <v>19.28</v>
      </c>
      <c r="I7" s="28">
        <v>9.7100000000000009</v>
      </c>
      <c r="J7" s="28">
        <v>39.78</v>
      </c>
    </row>
    <row r="8" spans="1:11">
      <c r="A8" t="s">
        <v>5</v>
      </c>
      <c r="B8" s="29" t="s">
        <v>7</v>
      </c>
      <c r="C8" s="155" t="s">
        <v>111</v>
      </c>
      <c r="D8" s="26">
        <v>1.0249999999999999</v>
      </c>
      <c r="E8" s="27">
        <v>12855</v>
      </c>
      <c r="F8" s="28">
        <v>49.09</v>
      </c>
      <c r="G8" s="28">
        <v>70.28</v>
      </c>
      <c r="H8" s="28">
        <v>-19.28</v>
      </c>
      <c r="I8" s="28">
        <v>9.7100000000000009</v>
      </c>
      <c r="J8" s="28">
        <v>39.78</v>
      </c>
    </row>
    <row r="9" spans="1:11">
      <c r="A9" t="s">
        <v>5</v>
      </c>
      <c r="B9" s="29" t="s">
        <v>8</v>
      </c>
      <c r="C9" s="155" t="s">
        <v>112</v>
      </c>
      <c r="D9" s="26">
        <v>1.0249999999999999</v>
      </c>
      <c r="E9" s="27">
        <v>7586</v>
      </c>
      <c r="F9" s="28">
        <v>28.97</v>
      </c>
      <c r="G9" s="28">
        <v>90.1</v>
      </c>
      <c r="H9" s="28">
        <v>0</v>
      </c>
      <c r="I9" s="28">
        <v>2.0099999999999998</v>
      </c>
      <c r="J9" s="28">
        <v>327.9</v>
      </c>
    </row>
    <row r="10" spans="1:11">
      <c r="A10" s="244" t="s">
        <v>5</v>
      </c>
      <c r="B10" s="243" t="s">
        <v>9</v>
      </c>
      <c r="C10" s="243" t="s">
        <v>113</v>
      </c>
      <c r="D10" s="243">
        <v>1.0249999999999999</v>
      </c>
      <c r="E10" s="243">
        <v>11581</v>
      </c>
      <c r="F10" s="243">
        <v>44.22</v>
      </c>
      <c r="G10" s="243">
        <v>125</v>
      </c>
      <c r="H10" s="243">
        <v>19.32</v>
      </c>
      <c r="I10" s="243">
        <v>7.37</v>
      </c>
      <c r="J10" s="243">
        <v>95.82</v>
      </c>
    </row>
    <row r="11" spans="1:11">
      <c r="A11" t="s">
        <v>5</v>
      </c>
      <c r="B11" s="29" t="s">
        <v>99</v>
      </c>
      <c r="C11" s="155" t="s">
        <v>114</v>
      </c>
      <c r="D11" s="26">
        <v>1.0249999999999999</v>
      </c>
      <c r="E11" s="27">
        <v>11581</v>
      </c>
      <c r="F11" s="28">
        <v>44.22</v>
      </c>
      <c r="G11" s="28">
        <v>125</v>
      </c>
      <c r="H11" s="28">
        <v>-19.32</v>
      </c>
      <c r="I11" s="28">
        <v>7.37</v>
      </c>
      <c r="J11" s="28">
        <v>95.82</v>
      </c>
    </row>
    <row r="12" spans="1:11">
      <c r="A12" t="s">
        <v>5</v>
      </c>
      <c r="B12" s="29" t="s">
        <v>11</v>
      </c>
      <c r="C12" s="155" t="s">
        <v>115</v>
      </c>
      <c r="D12" s="26">
        <v>1.0249999999999999</v>
      </c>
      <c r="E12" s="27">
        <v>10470</v>
      </c>
      <c r="F12" s="28">
        <v>39.979999999999997</v>
      </c>
      <c r="G12" s="28">
        <v>143.35</v>
      </c>
      <c r="H12" s="28">
        <v>11.59</v>
      </c>
      <c r="I12" s="28">
        <v>2.71</v>
      </c>
      <c r="J12" s="28">
        <v>451.51</v>
      </c>
    </row>
    <row r="13" spans="1:11">
      <c r="A13" t="s">
        <v>5</v>
      </c>
      <c r="B13" s="29" t="s">
        <v>10</v>
      </c>
      <c r="C13" s="155" t="s">
        <v>116</v>
      </c>
      <c r="D13" s="26">
        <v>1.0249999999999999</v>
      </c>
      <c r="E13" s="27">
        <v>10470</v>
      </c>
      <c r="F13" s="28">
        <v>39.979999999999997</v>
      </c>
      <c r="G13" s="28">
        <v>143.35</v>
      </c>
      <c r="H13" s="28">
        <v>-11.59</v>
      </c>
      <c r="I13" s="28">
        <v>2.71</v>
      </c>
      <c r="J13" s="28">
        <v>451.51</v>
      </c>
    </row>
    <row r="14" spans="1:11">
      <c r="A14" t="s">
        <v>5</v>
      </c>
      <c r="B14" s="29" t="s">
        <v>12</v>
      </c>
      <c r="C14" s="155" t="s">
        <v>117</v>
      </c>
      <c r="D14" s="26">
        <v>1.0249999999999999</v>
      </c>
      <c r="E14" s="27">
        <v>16591</v>
      </c>
      <c r="F14" s="28">
        <v>63.36</v>
      </c>
      <c r="G14" s="28">
        <v>160.97</v>
      </c>
      <c r="H14" s="28">
        <v>14.54</v>
      </c>
      <c r="I14" s="28">
        <v>6.41</v>
      </c>
      <c r="J14" s="28">
        <v>446.01</v>
      </c>
    </row>
    <row r="15" spans="1:11">
      <c r="A15" t="s">
        <v>5</v>
      </c>
      <c r="B15" s="29" t="s">
        <v>13</v>
      </c>
      <c r="C15" s="155" t="s">
        <v>118</v>
      </c>
      <c r="D15" s="26">
        <v>1.0249999999999999</v>
      </c>
      <c r="E15" s="27">
        <v>16591</v>
      </c>
      <c r="F15" s="28">
        <v>63.36</v>
      </c>
      <c r="G15" s="28">
        <v>160.97</v>
      </c>
      <c r="H15" s="28">
        <v>-14.54</v>
      </c>
      <c r="I15" s="28">
        <v>6.41</v>
      </c>
      <c r="J15" s="28">
        <v>446.01</v>
      </c>
    </row>
    <row r="16" spans="1:11">
      <c r="A16" t="s">
        <v>5</v>
      </c>
      <c r="B16" s="29" t="s">
        <v>14</v>
      </c>
      <c r="C16" s="155" t="s">
        <v>119</v>
      </c>
      <c r="D16" s="26">
        <v>1.0249999999999999</v>
      </c>
      <c r="E16" s="27">
        <v>15436</v>
      </c>
      <c r="F16" s="28">
        <v>58.95</v>
      </c>
      <c r="G16" s="28">
        <v>178.87</v>
      </c>
      <c r="H16" s="28">
        <v>14.15</v>
      </c>
      <c r="I16" s="28">
        <v>8.39</v>
      </c>
      <c r="J16" s="28">
        <v>372.13</v>
      </c>
    </row>
    <row r="17" spans="1:10">
      <c r="A17" t="s">
        <v>5</v>
      </c>
      <c r="B17" s="29" t="s">
        <v>15</v>
      </c>
      <c r="C17" s="155" t="s">
        <v>120</v>
      </c>
      <c r="D17" s="26">
        <v>1.0249999999999999</v>
      </c>
      <c r="E17" s="27">
        <v>15436</v>
      </c>
      <c r="F17" s="28">
        <v>58.95</v>
      </c>
      <c r="G17" s="28">
        <v>178.87</v>
      </c>
      <c r="H17" s="28">
        <v>-14.15</v>
      </c>
      <c r="I17" s="28">
        <v>8.39</v>
      </c>
      <c r="J17" s="28">
        <v>372.13</v>
      </c>
    </row>
    <row r="18" spans="1:10">
      <c r="A18" t="s">
        <v>5</v>
      </c>
      <c r="B18" s="29" t="s">
        <v>16</v>
      </c>
      <c r="C18" s="155" t="s">
        <v>121</v>
      </c>
      <c r="D18" s="26">
        <v>1.0249999999999999</v>
      </c>
      <c r="E18" s="27">
        <v>12944</v>
      </c>
      <c r="F18" s="28">
        <v>49.43</v>
      </c>
      <c r="G18" s="28">
        <v>196.75</v>
      </c>
      <c r="H18" s="28">
        <v>13.09</v>
      </c>
      <c r="I18" s="28">
        <v>11.97</v>
      </c>
      <c r="J18" s="28">
        <v>321.5</v>
      </c>
    </row>
    <row r="19" spans="1:10">
      <c r="A19" t="s">
        <v>5</v>
      </c>
      <c r="B19" s="29" t="s">
        <v>17</v>
      </c>
      <c r="C19" s="155" t="s">
        <v>121</v>
      </c>
      <c r="D19" s="26">
        <v>1.0249999999999999</v>
      </c>
      <c r="E19" s="27">
        <v>12944</v>
      </c>
      <c r="F19" s="28">
        <v>49.43</v>
      </c>
      <c r="G19" s="28">
        <v>196.75</v>
      </c>
      <c r="H19" s="28">
        <v>-13.09</v>
      </c>
      <c r="I19" s="28">
        <v>11.97</v>
      </c>
      <c r="J19" s="28">
        <v>321.5</v>
      </c>
    </row>
    <row r="20" spans="1:10">
      <c r="A20" s="13" t="s">
        <v>94</v>
      </c>
      <c r="B20" s="30"/>
      <c r="C20" s="30"/>
      <c r="D20" s="31"/>
      <c r="E20" s="32">
        <f>SUM(E7:E19)</f>
        <v>167340</v>
      </c>
      <c r="F20" s="33">
        <f>SUM(F7:F19)</f>
        <v>639.03</v>
      </c>
      <c r="G20" s="34">
        <f>SUMPRODUCT($F$7:F19,G7:G19)/$F$20</f>
        <v>145.47853747085423</v>
      </c>
      <c r="H20" s="34">
        <f>SUMPRODUCT($F$7:$F$19,H7:H19)/$F$20</f>
        <v>0</v>
      </c>
      <c r="I20" s="34">
        <f>SUMPRODUCT($F$7:$F$19,I7:I19)/$F$20</f>
        <v>7.6128856235231535</v>
      </c>
      <c r="J20" s="34">
        <f>SUM(J7:J19)</f>
        <v>3781.4</v>
      </c>
    </row>
    <row r="21" spans="1:10">
      <c r="B21" s="3"/>
      <c r="C21" s="155"/>
      <c r="D21" s="26"/>
      <c r="E21" s="27"/>
      <c r="F21" s="28"/>
      <c r="G21" s="28"/>
      <c r="H21" s="28"/>
      <c r="I21" s="28"/>
      <c r="J21" s="28"/>
    </row>
    <row r="22" spans="1:10">
      <c r="A22" s="7" t="s">
        <v>18</v>
      </c>
      <c r="B22" s="3"/>
      <c r="C22" s="155"/>
      <c r="D22" s="26"/>
      <c r="E22" s="27"/>
      <c r="F22" s="28"/>
      <c r="G22" s="28"/>
      <c r="H22" s="28"/>
      <c r="I22" s="28"/>
      <c r="J22" s="28"/>
    </row>
    <row r="23" spans="1:10">
      <c r="A23" t="s">
        <v>18</v>
      </c>
      <c r="B23" s="29" t="s">
        <v>19</v>
      </c>
      <c r="C23" s="155" t="s">
        <v>123</v>
      </c>
      <c r="D23" s="26">
        <v>0.87</v>
      </c>
      <c r="E23" s="27">
        <v>10784</v>
      </c>
      <c r="F23" s="28">
        <v>34.950000000000003</v>
      </c>
      <c r="G23" s="28">
        <v>66.56</v>
      </c>
      <c r="H23" s="28">
        <v>15.31</v>
      </c>
      <c r="I23" s="28">
        <v>13.45</v>
      </c>
      <c r="J23" s="28">
        <v>31.26</v>
      </c>
    </row>
    <row r="24" spans="1:10">
      <c r="A24" t="s">
        <v>18</v>
      </c>
      <c r="B24" s="29" t="s">
        <v>20</v>
      </c>
      <c r="C24" s="155" t="s">
        <v>122</v>
      </c>
      <c r="D24" s="26">
        <v>0.87</v>
      </c>
      <c r="E24" s="27">
        <v>10440</v>
      </c>
      <c r="F24" s="28">
        <v>33.840000000000003</v>
      </c>
      <c r="G24" s="28">
        <v>66.2</v>
      </c>
      <c r="H24" s="28">
        <v>-14.85</v>
      </c>
      <c r="I24" s="28">
        <v>13.37</v>
      </c>
      <c r="J24" s="28">
        <v>31.68</v>
      </c>
    </row>
    <row r="25" spans="1:10">
      <c r="A25" t="s">
        <v>18</v>
      </c>
      <c r="B25" s="29" t="s">
        <v>21</v>
      </c>
      <c r="C25" s="155" t="s">
        <v>124</v>
      </c>
      <c r="D25" s="26">
        <v>0.87</v>
      </c>
      <c r="E25" s="27">
        <v>23613</v>
      </c>
      <c r="F25" s="28">
        <v>76.540000000000006</v>
      </c>
      <c r="G25" s="28">
        <v>143.16999999999999</v>
      </c>
      <c r="H25" s="28">
        <v>7.81</v>
      </c>
      <c r="I25" s="28">
        <v>12.44</v>
      </c>
      <c r="J25" s="28">
        <v>120.91</v>
      </c>
    </row>
    <row r="26" spans="1:10">
      <c r="A26" t="s">
        <v>18</v>
      </c>
      <c r="B26" s="29" t="s">
        <v>22</v>
      </c>
      <c r="C26" s="155" t="s">
        <v>125</v>
      </c>
      <c r="D26" s="26">
        <v>0.87</v>
      </c>
      <c r="E26" s="27">
        <v>11013</v>
      </c>
      <c r="F26" s="28">
        <v>35.700000000000003</v>
      </c>
      <c r="G26" s="28">
        <v>145.16999999999999</v>
      </c>
      <c r="H26" s="28">
        <v>-7.61</v>
      </c>
      <c r="I26" s="28">
        <v>10.33</v>
      </c>
      <c r="J26" s="28">
        <v>108.11</v>
      </c>
    </row>
    <row r="27" spans="1:10">
      <c r="A27" t="s">
        <v>18</v>
      </c>
      <c r="B27" s="29" t="s">
        <v>23</v>
      </c>
      <c r="C27" s="155" t="s">
        <v>126</v>
      </c>
      <c r="D27" s="26">
        <v>0.87</v>
      </c>
      <c r="E27" s="27">
        <v>35323</v>
      </c>
      <c r="F27" s="28">
        <v>114.49</v>
      </c>
      <c r="G27" s="28">
        <v>161.16999999999999</v>
      </c>
      <c r="H27" s="28">
        <v>0.1</v>
      </c>
      <c r="I27" s="28">
        <v>12.02</v>
      </c>
      <c r="J27" s="28">
        <v>284.45</v>
      </c>
    </row>
    <row r="28" spans="1:10">
      <c r="A28" t="s">
        <v>18</v>
      </c>
      <c r="B28" s="29" t="s">
        <v>24</v>
      </c>
      <c r="C28" s="155" t="s">
        <v>127</v>
      </c>
      <c r="D28" s="26">
        <v>0.87</v>
      </c>
      <c r="E28" s="27">
        <v>18856</v>
      </c>
      <c r="F28" s="28">
        <v>61.12</v>
      </c>
      <c r="G28" s="28">
        <v>160.81</v>
      </c>
      <c r="H28" s="28">
        <v>15.37</v>
      </c>
      <c r="I28" s="28">
        <v>12.51</v>
      </c>
      <c r="J28" s="28">
        <v>47.68</v>
      </c>
    </row>
    <row r="29" spans="1:10">
      <c r="A29" t="s">
        <v>18</v>
      </c>
      <c r="B29" s="29" t="s">
        <v>100</v>
      </c>
      <c r="C29" s="155" t="s">
        <v>128</v>
      </c>
      <c r="D29" s="26">
        <v>0.87</v>
      </c>
      <c r="E29" s="27">
        <v>18856</v>
      </c>
      <c r="F29" s="28">
        <v>61.12</v>
      </c>
      <c r="G29" s="28">
        <v>160.81</v>
      </c>
      <c r="H29" s="28">
        <v>-15.37</v>
      </c>
      <c r="I29" s="28">
        <v>12.51</v>
      </c>
      <c r="J29" s="28">
        <v>47.68</v>
      </c>
    </row>
    <row r="30" spans="1:10">
      <c r="A30" t="s">
        <v>18</v>
      </c>
      <c r="B30" s="29" t="s">
        <v>26</v>
      </c>
      <c r="C30" s="155" t="s">
        <v>129</v>
      </c>
      <c r="D30" s="26">
        <v>0.87</v>
      </c>
      <c r="E30" s="27">
        <v>29801</v>
      </c>
      <c r="F30" s="28">
        <v>96.59</v>
      </c>
      <c r="G30" s="28">
        <v>178.49</v>
      </c>
      <c r="H30" s="28">
        <v>0</v>
      </c>
      <c r="I30" s="28">
        <v>13.33</v>
      </c>
      <c r="J30" s="28">
        <v>286.58999999999997</v>
      </c>
    </row>
    <row r="31" spans="1:10">
      <c r="A31" t="s">
        <v>18</v>
      </c>
      <c r="B31" s="29" t="s">
        <v>27</v>
      </c>
      <c r="C31" s="155" t="s">
        <v>130</v>
      </c>
      <c r="D31" s="26">
        <v>0.87</v>
      </c>
      <c r="E31" s="27">
        <v>14839</v>
      </c>
      <c r="F31" s="28">
        <v>48.1</v>
      </c>
      <c r="G31" s="28">
        <v>178.43</v>
      </c>
      <c r="H31" s="28">
        <v>15.33</v>
      </c>
      <c r="I31" s="28">
        <v>13.83</v>
      </c>
      <c r="J31" s="28">
        <v>47.68</v>
      </c>
    </row>
    <row r="32" spans="1:10">
      <c r="A32" t="s">
        <v>18</v>
      </c>
      <c r="B32" s="29" t="s">
        <v>28</v>
      </c>
      <c r="C32" s="155" t="s">
        <v>131</v>
      </c>
      <c r="D32" s="26">
        <v>0.87</v>
      </c>
      <c r="E32" s="27">
        <v>14839</v>
      </c>
      <c r="F32" s="28">
        <v>48.1</v>
      </c>
      <c r="G32" s="28">
        <v>178.43</v>
      </c>
      <c r="H32" s="28">
        <v>-15.33</v>
      </c>
      <c r="I32" s="28">
        <v>13.83</v>
      </c>
      <c r="J32" s="28">
        <v>47.68</v>
      </c>
    </row>
    <row r="33" spans="1:10">
      <c r="A33" t="s">
        <v>29</v>
      </c>
      <c r="B33" s="29" t="s">
        <v>30</v>
      </c>
      <c r="C33" s="155" t="s">
        <v>132</v>
      </c>
      <c r="D33" s="26">
        <v>0.87</v>
      </c>
      <c r="E33" s="27">
        <v>3196</v>
      </c>
      <c r="F33" s="28">
        <v>10.36</v>
      </c>
      <c r="G33" s="28">
        <v>76.11</v>
      </c>
      <c r="H33" s="28">
        <v>-18.309999999999999</v>
      </c>
      <c r="I33" s="28">
        <v>13.47</v>
      </c>
      <c r="J33" s="28">
        <v>1.99</v>
      </c>
    </row>
    <row r="34" spans="1:10">
      <c r="A34" t="s">
        <v>29</v>
      </c>
      <c r="B34" s="29" t="s">
        <v>31</v>
      </c>
      <c r="C34" s="155" t="s">
        <v>133</v>
      </c>
      <c r="D34" s="26">
        <v>0.87</v>
      </c>
      <c r="E34" s="27">
        <v>3632</v>
      </c>
      <c r="F34" s="28">
        <v>11.77</v>
      </c>
      <c r="G34" s="28">
        <v>77.05</v>
      </c>
      <c r="H34" s="28">
        <v>17.23</v>
      </c>
      <c r="I34" s="28">
        <v>13.02</v>
      </c>
      <c r="J34" s="28">
        <v>4.0999999999999996</v>
      </c>
    </row>
    <row r="35" spans="1:10">
      <c r="A35" t="s">
        <v>32</v>
      </c>
      <c r="B35" s="29" t="s">
        <v>33</v>
      </c>
      <c r="C35" s="155" t="s">
        <v>326</v>
      </c>
      <c r="D35" s="26">
        <v>0.87</v>
      </c>
      <c r="E35" s="27">
        <v>1589</v>
      </c>
      <c r="F35" s="28">
        <v>5.15</v>
      </c>
      <c r="G35" s="28">
        <v>72.010000000000005</v>
      </c>
      <c r="H35" s="28">
        <v>11.98</v>
      </c>
      <c r="I35" s="28">
        <v>12.26</v>
      </c>
      <c r="J35" s="28">
        <v>0.51</v>
      </c>
    </row>
    <row r="36" spans="1:10">
      <c r="A36" t="s">
        <v>32</v>
      </c>
      <c r="B36" s="29" t="s">
        <v>25</v>
      </c>
      <c r="C36" s="155" t="s">
        <v>134</v>
      </c>
      <c r="D36" s="26">
        <v>0.87</v>
      </c>
      <c r="E36" s="27">
        <v>1752</v>
      </c>
      <c r="F36" s="28">
        <v>5.68</v>
      </c>
      <c r="G36" s="28">
        <v>153.99</v>
      </c>
      <c r="H36" s="28">
        <v>-2</v>
      </c>
      <c r="I36" s="28">
        <v>11.57</v>
      </c>
      <c r="J36" s="28">
        <v>0.51</v>
      </c>
    </row>
    <row r="37" spans="1:10">
      <c r="A37" s="13" t="s">
        <v>93</v>
      </c>
      <c r="B37" s="30"/>
      <c r="C37" s="30"/>
      <c r="D37" s="31"/>
      <c r="E37" s="32">
        <f>SUM(E23:E36)</f>
        <v>198533</v>
      </c>
      <c r="F37" s="34">
        <f>SUM(F23:F36)</f>
        <v>643.51</v>
      </c>
      <c r="G37" s="34">
        <f>SUMPRODUCT($F$23:$F$36,G23:G36)/$F$37</f>
        <v>149.43552765302795</v>
      </c>
      <c r="H37" s="34">
        <f t="shared" ref="H37:I37" si="0">SUMPRODUCT($F$23:$F$36,H23:H36)/$F$37</f>
        <v>0.67373063355658802</v>
      </c>
      <c r="I37" s="34">
        <f t="shared" si="0"/>
        <v>12.724729996425854</v>
      </c>
      <c r="J37" s="34">
        <f>SUM(J23:J36)</f>
        <v>1060.8299999999997</v>
      </c>
    </row>
    <row r="38" spans="1:10">
      <c r="A38" s="38"/>
      <c r="B38" s="163"/>
      <c r="C38" s="163"/>
      <c r="D38" s="168"/>
      <c r="E38" s="169"/>
      <c r="F38" s="170"/>
      <c r="G38" s="170"/>
      <c r="H38" s="170"/>
      <c r="I38" s="170"/>
      <c r="J38" s="170"/>
    </row>
    <row r="39" spans="1:10">
      <c r="A39" s="171" t="s">
        <v>417</v>
      </c>
      <c r="B39" s="163"/>
      <c r="C39" s="163"/>
      <c r="D39" s="168"/>
      <c r="E39" s="169"/>
      <c r="F39" s="170"/>
      <c r="G39" s="170"/>
      <c r="H39" s="170"/>
      <c r="I39" s="170"/>
      <c r="J39" s="170"/>
    </row>
    <row r="40" spans="1:10">
      <c r="A40" s="1" t="s">
        <v>95</v>
      </c>
      <c r="B40" s="3"/>
      <c r="C40" s="155"/>
      <c r="D40" s="26"/>
      <c r="E40" s="27"/>
      <c r="F40" s="28"/>
      <c r="G40" s="28"/>
      <c r="H40" s="28"/>
      <c r="I40" s="28"/>
      <c r="J40" s="28"/>
    </row>
    <row r="41" spans="1:10" ht="15.75" thickBot="1">
      <c r="A41" s="4"/>
      <c r="B41" s="5"/>
      <c r="C41" s="5"/>
      <c r="D41" s="35"/>
      <c r="E41" s="36"/>
      <c r="F41" s="37"/>
      <c r="G41" s="37"/>
      <c r="H41" s="37"/>
      <c r="I41" s="37"/>
      <c r="J41" s="37"/>
    </row>
    <row r="42" spans="1:10">
      <c r="A42" s="2" t="s">
        <v>1</v>
      </c>
      <c r="B42" s="2" t="s">
        <v>1</v>
      </c>
      <c r="C42" s="2" t="s">
        <v>145</v>
      </c>
      <c r="D42" s="25" t="s">
        <v>79</v>
      </c>
      <c r="E42" s="360" t="s">
        <v>82</v>
      </c>
      <c r="F42" s="360"/>
      <c r="G42" s="23" t="s">
        <v>84</v>
      </c>
      <c r="H42" s="23" t="s">
        <v>85</v>
      </c>
      <c r="I42" s="23" t="s">
        <v>86</v>
      </c>
      <c r="J42" s="23" t="s">
        <v>101</v>
      </c>
    </row>
    <row r="43" spans="1:10" ht="15.75" thickBot="1">
      <c r="A43" s="6"/>
      <c r="B43" s="6" t="s">
        <v>2</v>
      </c>
      <c r="C43" s="6" t="s">
        <v>146</v>
      </c>
      <c r="D43" s="22" t="s">
        <v>80</v>
      </c>
      <c r="E43" s="20" t="s">
        <v>81</v>
      </c>
      <c r="F43" s="17" t="s">
        <v>83</v>
      </c>
      <c r="G43" s="17" t="s">
        <v>87</v>
      </c>
      <c r="H43" s="17" t="s">
        <v>88</v>
      </c>
      <c r="I43" s="24" t="s">
        <v>89</v>
      </c>
      <c r="J43" s="24" t="s">
        <v>90</v>
      </c>
    </row>
    <row r="44" spans="1:10">
      <c r="A44" s="44"/>
      <c r="B44" s="44"/>
      <c r="C44" s="44"/>
      <c r="D44" s="158"/>
      <c r="E44" s="159"/>
      <c r="F44" s="160"/>
      <c r="G44" s="160"/>
      <c r="H44" s="160"/>
      <c r="I44" s="161"/>
      <c r="J44" s="161"/>
    </row>
    <row r="45" spans="1:10">
      <c r="A45" s="7" t="s">
        <v>34</v>
      </c>
      <c r="B45" s="3"/>
      <c r="C45" s="155"/>
      <c r="D45" s="26"/>
      <c r="E45" s="27"/>
      <c r="F45" s="28"/>
      <c r="G45" s="28"/>
      <c r="H45" s="28"/>
      <c r="I45" s="28"/>
      <c r="J45" s="28"/>
    </row>
    <row r="46" spans="1:10">
      <c r="A46" t="s">
        <v>34</v>
      </c>
      <c r="B46" s="29" t="s">
        <v>35</v>
      </c>
      <c r="C46" s="155" t="s">
        <v>135</v>
      </c>
      <c r="D46" s="26">
        <v>1</v>
      </c>
      <c r="E46" s="27">
        <v>6407</v>
      </c>
      <c r="F46" s="28">
        <v>23.87</v>
      </c>
      <c r="G46" s="28">
        <v>49.94</v>
      </c>
      <c r="H46" s="28">
        <v>-13.69</v>
      </c>
      <c r="I46" s="28">
        <v>15.09</v>
      </c>
      <c r="J46" s="28">
        <v>28.06</v>
      </c>
    </row>
    <row r="47" spans="1:10">
      <c r="A47" t="s">
        <v>34</v>
      </c>
      <c r="B47" s="29" t="s">
        <v>36</v>
      </c>
      <c r="C47" s="155" t="s">
        <v>136</v>
      </c>
      <c r="D47" s="26">
        <v>1</v>
      </c>
      <c r="E47" s="27">
        <v>6407</v>
      </c>
      <c r="F47" s="28">
        <v>23.87</v>
      </c>
      <c r="G47" s="28">
        <v>49.94</v>
      </c>
      <c r="H47" s="28">
        <v>13.69</v>
      </c>
      <c r="I47" s="28">
        <v>15.09</v>
      </c>
      <c r="J47" s="28">
        <v>28.06</v>
      </c>
    </row>
    <row r="48" spans="1:10">
      <c r="A48" s="13" t="s">
        <v>91</v>
      </c>
      <c r="B48" s="30"/>
      <c r="C48" s="30"/>
      <c r="D48" s="31"/>
      <c r="E48" s="32">
        <f>SUM(E46:E47)</f>
        <v>12814</v>
      </c>
      <c r="F48" s="34">
        <f>SUM(F46:F47)</f>
        <v>47.74</v>
      </c>
      <c r="G48" s="34">
        <f>SUMPRODUCT($F$46:$F$47,G46:G47)/$F$48</f>
        <v>49.94</v>
      </c>
      <c r="H48" s="34">
        <f t="shared" ref="H48:I48" si="1">SUMPRODUCT($F$46:$F$47,H46:H47)/$F$48</f>
        <v>0</v>
      </c>
      <c r="I48" s="34">
        <f t="shared" si="1"/>
        <v>15.09</v>
      </c>
      <c r="J48" s="34">
        <f>SUM(J46:J47)</f>
        <v>56.12</v>
      </c>
    </row>
    <row r="49" spans="1:10">
      <c r="B49" s="3"/>
      <c r="C49" s="155"/>
      <c r="D49" s="26"/>
      <c r="E49" s="27"/>
      <c r="F49" s="28"/>
      <c r="G49" s="28"/>
      <c r="H49" s="28"/>
      <c r="I49" s="28"/>
      <c r="J49" s="28"/>
    </row>
    <row r="50" spans="1:10">
      <c r="A50" s="7" t="s">
        <v>103</v>
      </c>
      <c r="B50" s="3"/>
      <c r="C50" s="155"/>
      <c r="D50" s="26"/>
      <c r="E50" s="27"/>
      <c r="F50" s="28"/>
      <c r="G50" s="28"/>
      <c r="H50" s="28"/>
      <c r="I50" s="28"/>
      <c r="J50" s="28"/>
    </row>
    <row r="51" spans="1:10">
      <c r="A51" t="s">
        <v>37</v>
      </c>
      <c r="B51" s="29" t="s">
        <v>38</v>
      </c>
      <c r="C51" s="242" t="s">
        <v>328</v>
      </c>
      <c r="D51" s="26">
        <v>0.92400000000000004</v>
      </c>
      <c r="E51" s="27">
        <v>2368</v>
      </c>
      <c r="F51" s="28">
        <v>8.15</v>
      </c>
      <c r="G51" s="28">
        <v>76.05</v>
      </c>
      <c r="H51" s="28">
        <v>-14.49</v>
      </c>
      <c r="I51" s="28">
        <v>12.3</v>
      </c>
      <c r="J51" s="28">
        <v>0.46</v>
      </c>
    </row>
    <row r="52" spans="1:10">
      <c r="A52" t="s">
        <v>40</v>
      </c>
      <c r="B52" s="29" t="s">
        <v>39</v>
      </c>
      <c r="C52" s="155" t="s">
        <v>137</v>
      </c>
      <c r="D52" s="26">
        <v>0.92400000000000004</v>
      </c>
      <c r="E52" s="27">
        <v>1053</v>
      </c>
      <c r="F52" s="28">
        <v>3.63</v>
      </c>
      <c r="G52" s="28">
        <v>207.35</v>
      </c>
      <c r="H52" s="28">
        <v>-18.989999999999998</v>
      </c>
      <c r="I52" s="28">
        <v>23.35</v>
      </c>
      <c r="J52" s="28">
        <v>1.1299999999999999</v>
      </c>
    </row>
    <row r="53" spans="1:10">
      <c r="A53" t="s">
        <v>503</v>
      </c>
      <c r="B53" s="29" t="s">
        <v>45</v>
      </c>
      <c r="C53" s="155" t="s">
        <v>138</v>
      </c>
      <c r="D53" s="26">
        <v>1.0249999999999999</v>
      </c>
      <c r="E53" s="27">
        <v>2467</v>
      </c>
      <c r="F53" s="28">
        <v>9.42</v>
      </c>
      <c r="G53" s="28">
        <v>77.02</v>
      </c>
      <c r="H53" s="28">
        <v>11.98</v>
      </c>
      <c r="I53" s="28">
        <v>12.02</v>
      </c>
      <c r="J53" s="28">
        <v>0.9</v>
      </c>
    </row>
    <row r="54" spans="1:10">
      <c r="A54" t="s">
        <v>42</v>
      </c>
      <c r="B54" s="29" t="s">
        <v>44</v>
      </c>
      <c r="C54" s="155" t="s">
        <v>139</v>
      </c>
      <c r="D54" s="26">
        <v>0.92400000000000004</v>
      </c>
      <c r="E54" s="27">
        <v>2467</v>
      </c>
      <c r="F54" s="28">
        <v>8.49</v>
      </c>
      <c r="G54" s="28">
        <v>76.03</v>
      </c>
      <c r="H54" s="28">
        <v>-11.49</v>
      </c>
      <c r="I54" s="28">
        <v>12.02</v>
      </c>
      <c r="J54" s="28">
        <v>0.46</v>
      </c>
    </row>
    <row r="55" spans="1:10">
      <c r="A55" t="s">
        <v>46</v>
      </c>
      <c r="B55" s="29" t="s">
        <v>96</v>
      </c>
      <c r="C55" s="155" t="s">
        <v>140</v>
      </c>
      <c r="D55" s="26">
        <v>0.92400000000000004</v>
      </c>
      <c r="E55" s="27">
        <v>1047</v>
      </c>
      <c r="F55" s="28">
        <v>3.61</v>
      </c>
      <c r="G55" s="28">
        <v>189.34</v>
      </c>
      <c r="H55" s="28">
        <v>19</v>
      </c>
      <c r="I55" s="28">
        <v>23.35</v>
      </c>
      <c r="J55" s="28">
        <v>1.1299999999999999</v>
      </c>
    </row>
    <row r="56" spans="1:10">
      <c r="A56" t="s">
        <v>48</v>
      </c>
      <c r="B56" s="29" t="s">
        <v>49</v>
      </c>
      <c r="C56" s="155" t="s">
        <v>141</v>
      </c>
      <c r="D56" s="26">
        <v>1.0249999999999999</v>
      </c>
      <c r="E56" s="27">
        <v>416</v>
      </c>
      <c r="F56" s="28">
        <v>1.59</v>
      </c>
      <c r="G56" s="28">
        <v>128</v>
      </c>
      <c r="H56" s="28">
        <v>-2</v>
      </c>
      <c r="I56" s="28">
        <v>2</v>
      </c>
      <c r="J56" s="28">
        <v>0.6</v>
      </c>
    </row>
    <row r="57" spans="1:10">
      <c r="A57" t="s">
        <v>43</v>
      </c>
      <c r="B57" s="29" t="s">
        <v>47</v>
      </c>
      <c r="C57" s="155" t="s">
        <v>142</v>
      </c>
      <c r="D57" s="26">
        <v>1</v>
      </c>
      <c r="E57" s="27">
        <v>40728</v>
      </c>
      <c r="F57" s="28">
        <v>151.74</v>
      </c>
      <c r="G57" s="28">
        <v>143.33000000000001</v>
      </c>
      <c r="H57" s="28">
        <v>0</v>
      </c>
      <c r="I57" s="28">
        <v>10.82</v>
      </c>
      <c r="J57" s="28">
        <v>4070.88</v>
      </c>
    </row>
    <row r="58" spans="1:10">
      <c r="A58" t="s">
        <v>97</v>
      </c>
      <c r="B58" s="165" t="s">
        <v>421</v>
      </c>
      <c r="C58" s="155" t="s">
        <v>143</v>
      </c>
      <c r="D58" s="26">
        <v>0.87</v>
      </c>
      <c r="E58" s="27">
        <v>137</v>
      </c>
      <c r="F58" s="28">
        <v>0.45</v>
      </c>
      <c r="G58" s="28">
        <v>137.55000000000001</v>
      </c>
      <c r="H58" s="28">
        <v>-11.12</v>
      </c>
      <c r="I58" s="28">
        <v>40.5</v>
      </c>
      <c r="J58" s="28">
        <v>0.02</v>
      </c>
    </row>
    <row r="59" spans="1:10">
      <c r="A59" t="s">
        <v>98</v>
      </c>
      <c r="B59" s="165" t="s">
        <v>420</v>
      </c>
      <c r="C59" s="155" t="s">
        <v>144</v>
      </c>
      <c r="D59" s="26">
        <v>0.87</v>
      </c>
      <c r="E59" s="27">
        <v>650</v>
      </c>
      <c r="F59" s="28">
        <v>2.11</v>
      </c>
      <c r="G59" s="28">
        <v>155.56</v>
      </c>
      <c r="H59" s="28">
        <v>-21.91</v>
      </c>
      <c r="I59" s="28">
        <v>41.73</v>
      </c>
      <c r="J59" s="28">
        <v>0.09</v>
      </c>
    </row>
    <row r="60" spans="1:10">
      <c r="A60" s="13" t="s">
        <v>92</v>
      </c>
      <c r="B60" s="30"/>
      <c r="C60" s="30"/>
      <c r="D60" s="31"/>
      <c r="E60" s="32">
        <f>SUM(E51:E59)</f>
        <v>51333</v>
      </c>
      <c r="F60" s="34">
        <f>SUM(F51:F59)</f>
        <v>189.19000000000003</v>
      </c>
      <c r="G60" s="34">
        <f>SUMPRODUCT($F$51:$F$59,G51:G59)/$F$60</f>
        <v>136.2100100428141</v>
      </c>
      <c r="H60" s="34">
        <f>SUMPRODUCT($F$51:$F$59,H51:H59)/$F$60</f>
        <v>-0.83275965960145881</v>
      </c>
      <c r="I60" s="34">
        <f>SUMPRODUCT($F$51:$F$59,I51:I59)/$F$60</f>
        <v>11.818062794016594</v>
      </c>
      <c r="J60" s="34">
        <f>SUM(J51:J59)</f>
        <v>4075.67</v>
      </c>
    </row>
    <row r="62" spans="1:10">
      <c r="I62" s="45" t="s">
        <v>405</v>
      </c>
      <c r="J62" s="46">
        <f>SUM(J20,J37,J48,J60)</f>
        <v>8974.02</v>
      </c>
    </row>
  </sheetData>
  <mergeCells count="2">
    <mergeCell ref="E3:F3"/>
    <mergeCell ref="E42:F42"/>
  </mergeCells>
  <pageMargins left="0.7" right="0.65476190476190499" top="0.75" bottom="0.75" header="0.3" footer="0.3"/>
  <pageSetup scale="83" firstPageNumber="3" fitToHeight="7" orientation="landscape" useFirstPageNumber="1" r:id="rId1"/>
  <headerFooter>
    <oddHeader>&amp;CALASKA REGION RESEARCH VESSEL</oddHeader>
    <oddFooter>&amp;LBooklet of Tank Sounding Tables
0650-835-03 Rev. C&amp;CPage &amp;P of 70&amp;R19 May 2014</oddFooter>
  </headerFooter>
  <rowBreaks count="1" manualBreakCount="1">
    <brk id="39" max="9" man="1"/>
  </rowBreaks>
  <ignoredErrors>
    <ignoredError sqref="B7:B10 B56:B57 B12:B28 B45:B54 B40:B43 B30:B37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J987"/>
  <sheetViews>
    <sheetView view="pageLayout" topLeftCell="A355" zoomScale="70" zoomScaleNormal="70" zoomScalePageLayoutView="70" workbookViewId="0">
      <selection activeCell="I51" sqref="I51"/>
    </sheetView>
  </sheetViews>
  <sheetFormatPr defaultRowHeight="15"/>
  <cols>
    <col min="1" max="1" width="12.7109375" style="8" customWidth="1"/>
    <col min="2" max="2" width="12.7109375" style="18" customWidth="1"/>
    <col min="3" max="6" width="12.7109375" style="15" customWidth="1"/>
    <col min="7" max="8" width="12.7109375" style="18" customWidth="1"/>
    <col min="9" max="9" width="12.7109375" style="15" customWidth="1"/>
  </cols>
  <sheetData>
    <row r="1" spans="1:10">
      <c r="A1" s="56" t="s">
        <v>1</v>
      </c>
      <c r="B1" s="71" t="s">
        <v>5</v>
      </c>
      <c r="C1" s="62"/>
      <c r="D1" s="364" t="s">
        <v>110</v>
      </c>
      <c r="E1" s="364"/>
      <c r="F1" s="364"/>
      <c r="G1" s="75" t="s">
        <v>3</v>
      </c>
      <c r="H1" s="71"/>
      <c r="I1" s="63" t="str">
        <f>VLOOKUP(B2,'Table of Contents'!$B$6:$E$49,4,FALSE)</f>
        <v>Salt Water</v>
      </c>
    </row>
    <row r="2" spans="1:10">
      <c r="A2" s="57" t="s">
        <v>2</v>
      </c>
      <c r="B2" s="72" t="s">
        <v>6</v>
      </c>
      <c r="C2" s="64"/>
      <c r="D2" s="365"/>
      <c r="E2" s="365"/>
      <c r="F2" s="365"/>
      <c r="G2" s="76" t="s">
        <v>105</v>
      </c>
      <c r="H2" s="72"/>
      <c r="I2" s="219">
        <f>VLOOKUP(B2,Summary!$B$7:J59,3,FALSE)</f>
        <v>1.0249999999999999</v>
      </c>
    </row>
    <row r="3" spans="1:10" ht="15.75" thickBot="1">
      <c r="A3" s="58" t="s">
        <v>104</v>
      </c>
      <c r="B3" s="73" t="str">
        <f>VLOOKUP(B2,'Table of Contents'!$B$6:$E$49,2,)</f>
        <v>Fr. 30 - 40 Stbd</v>
      </c>
      <c r="C3" s="65"/>
      <c r="D3" s="366"/>
      <c r="E3" s="366"/>
      <c r="F3" s="366"/>
      <c r="G3" s="77" t="s">
        <v>106</v>
      </c>
      <c r="H3" s="73"/>
      <c r="I3" s="65" t="str">
        <f>VLOOKUP(B2,'Table of Contents'!$B$6:$E$49,3,)</f>
        <v>SWB4-30-1</v>
      </c>
    </row>
    <row r="4" spans="1:10">
      <c r="E4" s="66"/>
    </row>
    <row r="5" spans="1:10">
      <c r="A5" s="362" t="s">
        <v>430</v>
      </c>
      <c r="B5" s="362"/>
      <c r="C5" s="362"/>
      <c r="D5" s="362"/>
      <c r="E5" s="362"/>
      <c r="F5" s="362"/>
      <c r="G5" s="362"/>
      <c r="H5" s="362"/>
      <c r="I5" s="362"/>
    </row>
    <row r="6" spans="1:10">
      <c r="A6" s="362" t="s">
        <v>261</v>
      </c>
      <c r="B6" s="362"/>
      <c r="C6" s="362"/>
      <c r="D6" s="362"/>
      <c r="E6" s="362"/>
      <c r="F6" s="362"/>
      <c r="G6" s="362"/>
      <c r="H6" s="362"/>
      <c r="I6" s="362"/>
    </row>
    <row r="7" spans="1:10">
      <c r="A7" s="363" t="s">
        <v>260</v>
      </c>
      <c r="B7" s="363"/>
      <c r="C7" s="363"/>
      <c r="D7" s="363"/>
      <c r="E7" s="363"/>
      <c r="F7" s="363"/>
      <c r="G7" s="363"/>
      <c r="H7" s="363"/>
      <c r="I7" s="363"/>
    </row>
    <row r="8" spans="1:10">
      <c r="A8" s="362" t="s">
        <v>155</v>
      </c>
      <c r="B8" s="362"/>
      <c r="C8" s="362"/>
      <c r="D8" s="362"/>
      <c r="E8" s="362"/>
      <c r="F8" s="362"/>
      <c r="G8" s="362"/>
      <c r="H8" s="362"/>
      <c r="I8" s="362"/>
    </row>
    <row r="10" spans="1:10">
      <c r="A10" s="59" t="s">
        <v>107</v>
      </c>
      <c r="B10" s="39" t="s">
        <v>82</v>
      </c>
      <c r="C10" s="40" t="s">
        <v>82</v>
      </c>
      <c r="D10" s="40" t="s">
        <v>84</v>
      </c>
      <c r="E10" s="40" t="s">
        <v>85</v>
      </c>
      <c r="F10" s="40" t="s">
        <v>86</v>
      </c>
      <c r="G10" s="361" t="s">
        <v>108</v>
      </c>
      <c r="H10" s="361"/>
      <c r="I10" s="40" t="s">
        <v>109</v>
      </c>
    </row>
    <row r="11" spans="1:10">
      <c r="A11" s="60" t="s">
        <v>156</v>
      </c>
      <c r="B11" s="41" t="s">
        <v>147</v>
      </c>
      <c r="C11" s="42" t="s">
        <v>241</v>
      </c>
      <c r="D11" s="42" t="s">
        <v>148</v>
      </c>
      <c r="E11" s="43" t="s">
        <v>149</v>
      </c>
      <c r="F11" s="43" t="s">
        <v>150</v>
      </c>
      <c r="G11" s="41" t="s">
        <v>151</v>
      </c>
      <c r="H11" s="41" t="s">
        <v>152</v>
      </c>
      <c r="I11" s="43" t="s">
        <v>153</v>
      </c>
    </row>
    <row r="12" spans="1:10">
      <c r="A12" s="85" t="s">
        <v>160</v>
      </c>
      <c r="B12">
        <v>25</v>
      </c>
      <c r="C12" s="15">
        <v>0.09</v>
      </c>
      <c r="D12" s="15">
        <v>77.47</v>
      </c>
      <c r="E12" s="15">
        <v>10.81</v>
      </c>
      <c r="F12" s="15">
        <v>1.42</v>
      </c>
      <c r="G12">
        <v>83</v>
      </c>
      <c r="H12">
        <v>10</v>
      </c>
      <c r="I12" s="15">
        <v>0.28000000000000003</v>
      </c>
    </row>
    <row r="13" spans="1:10">
      <c r="A13" s="85" t="s">
        <v>161</v>
      </c>
      <c r="B13">
        <v>52</v>
      </c>
      <c r="C13" s="15">
        <v>0.2</v>
      </c>
      <c r="D13" s="15">
        <v>76.86</v>
      </c>
      <c r="E13" s="15">
        <v>11.04</v>
      </c>
      <c r="F13" s="15">
        <v>1.55</v>
      </c>
      <c r="G13">
        <v>233</v>
      </c>
      <c r="H13">
        <v>26</v>
      </c>
      <c r="I13" s="15">
        <v>0.73</v>
      </c>
      <c r="J13" s="55"/>
    </row>
    <row r="14" spans="1:10">
      <c r="A14" s="85" t="s">
        <v>162</v>
      </c>
      <c r="B14">
        <v>93</v>
      </c>
      <c r="C14" s="15">
        <v>0.36</v>
      </c>
      <c r="D14" s="15">
        <v>76.22</v>
      </c>
      <c r="E14" s="15">
        <v>11.25</v>
      </c>
      <c r="F14" s="15">
        <v>1.68</v>
      </c>
      <c r="G14">
        <v>505</v>
      </c>
      <c r="H14">
        <v>54</v>
      </c>
      <c r="I14" s="15">
        <v>1.54</v>
      </c>
    </row>
    <row r="15" spans="1:10">
      <c r="A15" s="85" t="s">
        <v>163</v>
      </c>
      <c r="B15">
        <v>150</v>
      </c>
      <c r="C15" s="15">
        <v>0.56999999999999995</v>
      </c>
      <c r="D15" s="15">
        <v>75.64</v>
      </c>
      <c r="E15" s="15">
        <v>11.46</v>
      </c>
      <c r="F15" s="15">
        <v>1.81</v>
      </c>
      <c r="G15">
        <v>814</v>
      </c>
      <c r="H15">
        <v>96</v>
      </c>
      <c r="I15" s="15">
        <v>2.75</v>
      </c>
    </row>
    <row r="16" spans="1:10">
      <c r="A16" s="85" t="s">
        <v>164</v>
      </c>
      <c r="B16">
        <v>222</v>
      </c>
      <c r="C16" s="15">
        <v>0.85</v>
      </c>
      <c r="D16" s="15">
        <v>75.16</v>
      </c>
      <c r="E16" s="15">
        <v>11.66</v>
      </c>
      <c r="F16" s="15">
        <v>1.94</v>
      </c>
      <c r="G16" s="18">
        <v>1161</v>
      </c>
      <c r="H16">
        <v>152</v>
      </c>
      <c r="I16" s="15">
        <v>4.3499999999999996</v>
      </c>
    </row>
    <row r="17" spans="1:9">
      <c r="A17" s="85" t="s">
        <v>165</v>
      </c>
      <c r="B17">
        <v>310</v>
      </c>
      <c r="C17" s="15">
        <v>1.18</v>
      </c>
      <c r="D17" s="15">
        <v>74.75</v>
      </c>
      <c r="E17" s="15">
        <v>11.85</v>
      </c>
      <c r="F17" s="15">
        <v>2.0699999999999998</v>
      </c>
      <c r="G17" s="18">
        <v>1571</v>
      </c>
      <c r="H17">
        <v>220</v>
      </c>
      <c r="I17" s="15">
        <v>6.28</v>
      </c>
    </row>
    <row r="18" spans="1:9">
      <c r="A18" s="85" t="s">
        <v>166</v>
      </c>
      <c r="B18">
        <v>413</v>
      </c>
      <c r="C18" s="15">
        <v>1.58</v>
      </c>
      <c r="D18" s="15">
        <v>74.37</v>
      </c>
      <c r="E18" s="15">
        <v>12.03</v>
      </c>
      <c r="F18" s="15">
        <v>2.2000000000000002</v>
      </c>
      <c r="G18" s="18">
        <v>2023</v>
      </c>
      <c r="H18">
        <v>300</v>
      </c>
      <c r="I18" s="15">
        <v>8.56</v>
      </c>
    </row>
    <row r="19" spans="1:9">
      <c r="A19" s="85" t="s">
        <v>167</v>
      </c>
      <c r="B19">
        <v>532</v>
      </c>
      <c r="C19" s="15">
        <v>2.0299999999999998</v>
      </c>
      <c r="D19" s="15">
        <v>74.03</v>
      </c>
      <c r="E19" s="15">
        <v>12.2</v>
      </c>
      <c r="F19" s="15">
        <v>2.3199999999999998</v>
      </c>
      <c r="G19" s="18">
        <v>2444</v>
      </c>
      <c r="H19">
        <v>383</v>
      </c>
      <c r="I19" s="15">
        <v>10.95</v>
      </c>
    </row>
    <row r="20" spans="1:9">
      <c r="A20" s="85" t="s">
        <v>168</v>
      </c>
      <c r="B20">
        <v>666</v>
      </c>
      <c r="C20" s="15">
        <v>2.54</v>
      </c>
      <c r="D20" s="15">
        <v>73.739999999999995</v>
      </c>
      <c r="E20" s="15">
        <v>12.36</v>
      </c>
      <c r="F20" s="15">
        <v>2.44</v>
      </c>
      <c r="G20" s="18">
        <v>2843</v>
      </c>
      <c r="H20">
        <v>474</v>
      </c>
      <c r="I20" s="15">
        <v>13.55</v>
      </c>
    </row>
    <row r="21" spans="1:9">
      <c r="A21" s="85" t="s">
        <v>169</v>
      </c>
      <c r="B21">
        <v>813</v>
      </c>
      <c r="C21" s="15">
        <v>3.11</v>
      </c>
      <c r="D21" s="15">
        <v>73.48</v>
      </c>
      <c r="E21" s="15">
        <v>12.51</v>
      </c>
      <c r="F21" s="15">
        <v>2.56</v>
      </c>
      <c r="G21" s="18">
        <v>3214</v>
      </c>
      <c r="H21">
        <v>568</v>
      </c>
      <c r="I21" s="15">
        <v>16.23</v>
      </c>
    </row>
    <row r="22" spans="1:9">
      <c r="A22" s="85" t="s">
        <v>170</v>
      </c>
      <c r="B22">
        <v>973</v>
      </c>
      <c r="C22" s="15">
        <v>3.72</v>
      </c>
      <c r="D22" s="15">
        <v>73.260000000000005</v>
      </c>
      <c r="E22" s="15">
        <v>12.66</v>
      </c>
      <c r="F22" s="15">
        <v>2.68</v>
      </c>
      <c r="G22" s="18">
        <v>3558</v>
      </c>
      <c r="H22">
        <v>662</v>
      </c>
      <c r="I22" s="15">
        <v>18.91</v>
      </c>
    </row>
    <row r="23" spans="1:9">
      <c r="A23" s="85" t="s">
        <v>171</v>
      </c>
      <c r="B23" s="18">
        <v>1145</v>
      </c>
      <c r="C23" s="15">
        <v>4.37</v>
      </c>
      <c r="D23" s="15">
        <v>73.06</v>
      </c>
      <c r="E23" s="15">
        <v>12.8</v>
      </c>
      <c r="F23" s="15">
        <v>2.8</v>
      </c>
      <c r="G23" s="18">
        <v>3879</v>
      </c>
      <c r="H23">
        <v>761</v>
      </c>
      <c r="I23" s="15">
        <v>21.75</v>
      </c>
    </row>
    <row r="24" spans="1:9">
      <c r="A24" s="85" t="s">
        <v>172</v>
      </c>
      <c r="B24" s="18">
        <v>1329</v>
      </c>
      <c r="C24" s="15">
        <v>5.07</v>
      </c>
      <c r="D24" s="15">
        <v>72.88</v>
      </c>
      <c r="E24" s="15">
        <v>12.93</v>
      </c>
      <c r="F24" s="15">
        <v>2.92</v>
      </c>
      <c r="G24" s="18">
        <v>4175</v>
      </c>
      <c r="H24">
        <v>860</v>
      </c>
      <c r="I24" s="15">
        <v>24.57</v>
      </c>
    </row>
    <row r="25" spans="1:9">
      <c r="A25" s="85" t="s">
        <v>173</v>
      </c>
      <c r="B25" s="18">
        <v>1522</v>
      </c>
      <c r="C25" s="15">
        <v>5.81</v>
      </c>
      <c r="D25" s="15">
        <v>72.72</v>
      </c>
      <c r="E25" s="15">
        <v>13.06</v>
      </c>
      <c r="F25" s="15">
        <v>3.04</v>
      </c>
      <c r="G25" s="18">
        <v>4453</v>
      </c>
      <c r="H25">
        <v>957</v>
      </c>
      <c r="I25" s="15">
        <v>27.35</v>
      </c>
    </row>
    <row r="26" spans="1:9">
      <c r="A26" s="85" t="s">
        <v>174</v>
      </c>
      <c r="B26" s="18">
        <v>1726</v>
      </c>
      <c r="C26" s="15">
        <v>6.59</v>
      </c>
      <c r="D26" s="15">
        <v>72.58</v>
      </c>
      <c r="E26" s="15">
        <v>13.18</v>
      </c>
      <c r="F26" s="15">
        <v>3.15</v>
      </c>
      <c r="G26" s="18">
        <v>4711</v>
      </c>
      <c r="H26" s="18">
        <v>1057</v>
      </c>
      <c r="I26" s="15">
        <v>30.21</v>
      </c>
    </row>
    <row r="27" spans="1:9">
      <c r="A27" s="85" t="s">
        <v>175</v>
      </c>
      <c r="B27" s="18">
        <v>1938</v>
      </c>
      <c r="C27" s="15">
        <v>7.4</v>
      </c>
      <c r="D27" s="15">
        <v>72.45</v>
      </c>
      <c r="E27" s="15">
        <v>13.29</v>
      </c>
      <c r="F27" s="15">
        <v>3.27</v>
      </c>
      <c r="G27" s="18">
        <v>4955</v>
      </c>
      <c r="H27" s="18">
        <v>1161</v>
      </c>
      <c r="I27" s="15">
        <v>33.15</v>
      </c>
    </row>
    <row r="28" spans="1:9">
      <c r="A28" s="85" t="s">
        <v>176</v>
      </c>
      <c r="B28" s="18">
        <v>2160</v>
      </c>
      <c r="C28" s="15">
        <v>8.25</v>
      </c>
      <c r="D28" s="15">
        <v>72.33</v>
      </c>
      <c r="E28" s="15">
        <v>13.4</v>
      </c>
      <c r="F28" s="15">
        <v>3.38</v>
      </c>
      <c r="G28" s="18">
        <v>5182</v>
      </c>
      <c r="H28" s="18">
        <v>1259</v>
      </c>
      <c r="I28" s="15">
        <v>35.97</v>
      </c>
    </row>
    <row r="29" spans="1:9">
      <c r="A29" s="85" t="s">
        <v>177</v>
      </c>
      <c r="B29" s="18">
        <v>2388</v>
      </c>
      <c r="C29" s="15">
        <v>9.1199999999999992</v>
      </c>
      <c r="D29" s="15">
        <v>72.22</v>
      </c>
      <c r="E29" s="15">
        <v>13.51</v>
      </c>
      <c r="F29" s="15">
        <v>3.49</v>
      </c>
      <c r="G29" s="18">
        <v>5306</v>
      </c>
      <c r="H29" s="18">
        <v>1335</v>
      </c>
      <c r="I29" s="15">
        <v>38.130000000000003</v>
      </c>
    </row>
    <row r="30" spans="1:9">
      <c r="A30" s="85" t="s">
        <v>178</v>
      </c>
      <c r="B30" s="18">
        <v>2621</v>
      </c>
      <c r="C30" s="15">
        <v>10.01</v>
      </c>
      <c r="D30" s="15">
        <v>72.12</v>
      </c>
      <c r="E30" s="15">
        <v>13.61</v>
      </c>
      <c r="F30" s="15">
        <v>3.6</v>
      </c>
      <c r="G30" s="18">
        <v>5299</v>
      </c>
      <c r="H30" s="18">
        <v>1377</v>
      </c>
      <c r="I30" s="15">
        <v>39.35</v>
      </c>
    </row>
    <row r="31" spans="1:9">
      <c r="A31" s="85" t="s">
        <v>179</v>
      </c>
      <c r="B31" s="18">
        <v>2854</v>
      </c>
      <c r="C31" s="15">
        <v>10.9</v>
      </c>
      <c r="D31" s="15">
        <v>72.010000000000005</v>
      </c>
      <c r="E31" s="15">
        <v>13.72</v>
      </c>
      <c r="F31" s="15">
        <v>3.71</v>
      </c>
      <c r="G31" s="18">
        <v>5218</v>
      </c>
      <c r="H31" s="18">
        <v>1392</v>
      </c>
      <c r="I31" s="15">
        <v>39.770000000000003</v>
      </c>
    </row>
    <row r="32" spans="1:9">
      <c r="A32" s="85" t="s">
        <v>180</v>
      </c>
      <c r="B32" s="18">
        <v>3085</v>
      </c>
      <c r="C32" s="15">
        <v>11.78</v>
      </c>
      <c r="D32" s="15">
        <v>71.89</v>
      </c>
      <c r="E32" s="15">
        <v>13.83</v>
      </c>
      <c r="F32" s="15">
        <v>3.82</v>
      </c>
      <c r="G32" s="18">
        <v>5084</v>
      </c>
      <c r="H32" s="18">
        <v>1386</v>
      </c>
      <c r="I32" s="15">
        <v>39.590000000000003</v>
      </c>
    </row>
    <row r="33" spans="1:9">
      <c r="A33" s="85" t="s">
        <v>181</v>
      </c>
      <c r="B33" s="18">
        <v>3320</v>
      </c>
      <c r="C33" s="15">
        <v>12.68</v>
      </c>
      <c r="D33" s="15">
        <v>71.760000000000005</v>
      </c>
      <c r="E33" s="15">
        <v>13.94</v>
      </c>
      <c r="F33" s="15">
        <v>3.92</v>
      </c>
      <c r="G33" s="18">
        <v>4894</v>
      </c>
      <c r="H33" s="18">
        <v>1362</v>
      </c>
      <c r="I33" s="15">
        <v>38.9</v>
      </c>
    </row>
    <row r="34" spans="1:9">
      <c r="A34" s="85" t="s">
        <v>182</v>
      </c>
      <c r="B34" s="18">
        <v>3582</v>
      </c>
      <c r="C34" s="15">
        <v>13.68</v>
      </c>
      <c r="D34" s="15">
        <v>71.62</v>
      </c>
      <c r="E34" s="15">
        <v>14.08</v>
      </c>
      <c r="F34" s="15">
        <v>4.04</v>
      </c>
      <c r="G34" s="18">
        <v>4636</v>
      </c>
      <c r="H34" s="18">
        <v>1307</v>
      </c>
      <c r="I34" s="15">
        <v>37.32</v>
      </c>
    </row>
    <row r="35" spans="1:9">
      <c r="A35" s="85" t="s">
        <v>183</v>
      </c>
      <c r="B35" s="18">
        <v>3831</v>
      </c>
      <c r="C35" s="15">
        <v>14.63</v>
      </c>
      <c r="D35" s="15">
        <v>71.47</v>
      </c>
      <c r="E35" s="15">
        <v>14.21</v>
      </c>
      <c r="F35" s="15">
        <v>4.1399999999999997</v>
      </c>
      <c r="G35" s="18">
        <v>4474</v>
      </c>
      <c r="H35" s="18">
        <v>1220</v>
      </c>
      <c r="I35" s="15">
        <v>34.86</v>
      </c>
    </row>
    <row r="36" spans="1:9">
      <c r="A36" s="85" t="s">
        <v>184</v>
      </c>
      <c r="B36" s="18">
        <v>4065</v>
      </c>
      <c r="C36" s="15">
        <v>15.52</v>
      </c>
      <c r="D36" s="15">
        <v>71.34</v>
      </c>
      <c r="E36" s="15">
        <v>14.35</v>
      </c>
      <c r="F36" s="15">
        <v>4.25</v>
      </c>
      <c r="G36" s="18">
        <v>4350</v>
      </c>
      <c r="H36" s="18">
        <v>1093</v>
      </c>
      <c r="I36" s="15">
        <v>31.21</v>
      </c>
    </row>
    <row r="37" spans="1:9">
      <c r="A37" s="85" t="s">
        <v>185</v>
      </c>
      <c r="B37" s="18">
        <v>4286</v>
      </c>
      <c r="C37" s="15">
        <v>16.37</v>
      </c>
      <c r="D37" s="15">
        <v>71.23</v>
      </c>
      <c r="E37" s="15">
        <v>14.48</v>
      </c>
      <c r="F37" s="15">
        <v>4.3499999999999996</v>
      </c>
      <c r="G37" s="18">
        <v>4199</v>
      </c>
      <c r="H37">
        <v>926</v>
      </c>
      <c r="I37" s="15">
        <v>26.47</v>
      </c>
    </row>
    <row r="38" spans="1:9">
      <c r="A38" s="85" t="s">
        <v>187</v>
      </c>
      <c r="B38" s="18">
        <v>4494</v>
      </c>
      <c r="C38" s="15">
        <v>17.16</v>
      </c>
      <c r="D38" s="15">
        <v>71.14</v>
      </c>
      <c r="E38" s="15">
        <v>14.62</v>
      </c>
      <c r="F38" s="15">
        <v>4.4400000000000004</v>
      </c>
      <c r="G38" s="18">
        <v>4057</v>
      </c>
      <c r="H38">
        <v>778</v>
      </c>
      <c r="I38" s="15">
        <v>22.23</v>
      </c>
    </row>
    <row r="39" spans="1:9">
      <c r="A39" s="85" t="s">
        <v>186</v>
      </c>
      <c r="B39" s="18">
        <v>4692</v>
      </c>
      <c r="C39" s="15">
        <v>17.920000000000002</v>
      </c>
      <c r="D39" s="15">
        <v>71.06</v>
      </c>
      <c r="E39" s="15">
        <v>14.76</v>
      </c>
      <c r="F39" s="15">
        <v>4.53</v>
      </c>
      <c r="G39" s="18">
        <v>3909</v>
      </c>
      <c r="H39">
        <v>651</v>
      </c>
      <c r="I39" s="15">
        <v>18.61</v>
      </c>
    </row>
    <row r="40" spans="1:9">
      <c r="A40" s="85" t="s">
        <v>188</v>
      </c>
      <c r="B40" s="18">
        <v>4881</v>
      </c>
      <c r="C40" s="15">
        <v>18.64</v>
      </c>
      <c r="D40" s="15">
        <v>71</v>
      </c>
      <c r="E40" s="15">
        <v>14.9</v>
      </c>
      <c r="F40" s="15">
        <v>4.62</v>
      </c>
      <c r="G40" s="18">
        <v>3755</v>
      </c>
      <c r="H40">
        <v>548</v>
      </c>
      <c r="I40" s="15">
        <v>15.66</v>
      </c>
    </row>
    <row r="41" spans="1:9">
      <c r="A41" s="85" t="s">
        <v>189</v>
      </c>
      <c r="B41" s="18">
        <v>5063</v>
      </c>
      <c r="C41" s="15">
        <v>19.329999999999998</v>
      </c>
      <c r="D41" s="15">
        <v>70.95</v>
      </c>
      <c r="E41" s="15">
        <v>15.03</v>
      </c>
      <c r="F41" s="15">
        <v>4.71</v>
      </c>
      <c r="G41" s="18">
        <v>3600</v>
      </c>
      <c r="H41">
        <v>469</v>
      </c>
      <c r="I41" s="15">
        <v>13.4</v>
      </c>
    </row>
    <row r="42" spans="1:9">
      <c r="A42" s="85" t="s">
        <v>190</v>
      </c>
      <c r="B42" s="18">
        <v>5240</v>
      </c>
      <c r="C42" s="15">
        <v>20.010000000000002</v>
      </c>
      <c r="D42" s="15">
        <v>70.91</v>
      </c>
      <c r="E42" s="15">
        <v>15.16</v>
      </c>
      <c r="F42" s="15">
        <v>4.79</v>
      </c>
      <c r="G42" s="18">
        <v>3455</v>
      </c>
      <c r="H42">
        <v>411</v>
      </c>
      <c r="I42" s="15">
        <v>11.74</v>
      </c>
    </row>
    <row r="43" spans="1:9">
      <c r="A43" s="85" t="s">
        <v>191</v>
      </c>
      <c r="B43" s="18">
        <v>5414</v>
      </c>
      <c r="C43" s="15">
        <v>20.67</v>
      </c>
      <c r="D43" s="15">
        <v>70.88</v>
      </c>
      <c r="E43" s="15">
        <v>15.29</v>
      </c>
      <c r="F43" s="15">
        <v>4.88</v>
      </c>
      <c r="G43" s="18">
        <v>3390</v>
      </c>
      <c r="H43">
        <v>387</v>
      </c>
      <c r="I43" s="15">
        <v>11.06</v>
      </c>
    </row>
    <row r="44" spans="1:9">
      <c r="A44" s="85" t="s">
        <v>192</v>
      </c>
      <c r="B44" s="18">
        <v>5586</v>
      </c>
      <c r="C44" s="15">
        <v>21.33</v>
      </c>
      <c r="D44" s="15">
        <v>70.84</v>
      </c>
      <c r="E44" s="15">
        <v>15.42</v>
      </c>
      <c r="F44" s="15">
        <v>4.96</v>
      </c>
      <c r="G44" s="18">
        <v>3355</v>
      </c>
      <c r="H44">
        <v>374</v>
      </c>
      <c r="I44" s="15">
        <v>10.7</v>
      </c>
    </row>
    <row r="45" spans="1:9">
      <c r="A45" s="85" t="s">
        <v>193</v>
      </c>
      <c r="B45" s="18">
        <v>5756</v>
      </c>
      <c r="C45" s="15">
        <v>21.98</v>
      </c>
      <c r="D45" s="15">
        <v>70.81</v>
      </c>
      <c r="E45" s="15">
        <v>15.54</v>
      </c>
      <c r="F45" s="15">
        <v>5.05</v>
      </c>
      <c r="G45" s="18">
        <v>3318</v>
      </c>
      <c r="H45">
        <v>362</v>
      </c>
      <c r="I45" s="15">
        <v>10.35</v>
      </c>
    </row>
    <row r="46" spans="1:9">
      <c r="A46" s="85" t="s">
        <v>194</v>
      </c>
      <c r="B46" s="18">
        <v>5925</v>
      </c>
      <c r="C46" s="15">
        <v>22.63</v>
      </c>
      <c r="D46" s="15">
        <v>70.78</v>
      </c>
      <c r="E46" s="15">
        <v>15.66</v>
      </c>
      <c r="F46" s="15">
        <v>5.14</v>
      </c>
      <c r="G46" s="18">
        <v>3279</v>
      </c>
      <c r="H46">
        <v>351</v>
      </c>
      <c r="I46" s="15">
        <v>10.02</v>
      </c>
    </row>
    <row r="47" spans="1:9">
      <c r="A47" s="85" t="s">
        <v>195</v>
      </c>
      <c r="B47" s="18">
        <v>6092</v>
      </c>
      <c r="C47" s="15">
        <v>23.26</v>
      </c>
      <c r="D47" s="15">
        <v>70.739999999999995</v>
      </c>
      <c r="E47" s="15">
        <v>15.78</v>
      </c>
      <c r="F47" s="15">
        <v>5.23</v>
      </c>
      <c r="G47" s="18">
        <v>3234</v>
      </c>
      <c r="H47">
        <v>338</v>
      </c>
      <c r="I47" s="15">
        <v>9.66</v>
      </c>
    </row>
    <row r="48" spans="1:9">
      <c r="A48" s="85" t="s">
        <v>196</v>
      </c>
      <c r="B48" s="18">
        <v>6257</v>
      </c>
      <c r="C48" s="15">
        <v>23.89</v>
      </c>
      <c r="D48" s="15">
        <v>70.709999999999994</v>
      </c>
      <c r="E48" s="15">
        <v>15.89</v>
      </c>
      <c r="F48" s="15">
        <v>5.32</v>
      </c>
      <c r="G48" s="18">
        <v>3188</v>
      </c>
      <c r="H48">
        <v>325</v>
      </c>
      <c r="I48" s="15">
        <v>9.2899999999999991</v>
      </c>
    </row>
    <row r="49" spans="1:9">
      <c r="A49" s="85" t="s">
        <v>197</v>
      </c>
      <c r="B49" s="18">
        <v>6419</v>
      </c>
      <c r="C49" s="15">
        <v>24.51</v>
      </c>
      <c r="D49" s="15">
        <v>70.680000000000007</v>
      </c>
      <c r="E49" s="15">
        <v>16</v>
      </c>
      <c r="F49" s="15">
        <v>5.4</v>
      </c>
      <c r="G49" s="18">
        <v>3136</v>
      </c>
      <c r="H49">
        <v>312</v>
      </c>
      <c r="I49" s="15">
        <v>8.91</v>
      </c>
    </row>
    <row r="50" spans="1:9">
      <c r="A50" s="85" t="s">
        <v>198</v>
      </c>
      <c r="B50" s="18">
        <v>6581</v>
      </c>
      <c r="C50" s="15">
        <v>25.13</v>
      </c>
      <c r="D50" s="15">
        <v>70.650000000000006</v>
      </c>
      <c r="E50" s="15">
        <v>16.11</v>
      </c>
      <c r="F50" s="15">
        <v>5.49</v>
      </c>
      <c r="G50" s="18">
        <v>3080</v>
      </c>
      <c r="H50">
        <v>298</v>
      </c>
      <c r="I50" s="15">
        <v>8.52</v>
      </c>
    </row>
    <row r="51" spans="1:9">
      <c r="A51" s="85" t="s">
        <v>199</v>
      </c>
      <c r="B51" s="18">
        <v>6747</v>
      </c>
      <c r="C51" s="15">
        <v>25.77</v>
      </c>
      <c r="D51" s="15">
        <v>70.62</v>
      </c>
      <c r="E51" s="15">
        <v>16.22</v>
      </c>
      <c r="F51" s="15">
        <v>5.58</v>
      </c>
      <c r="G51" s="18">
        <v>3017</v>
      </c>
      <c r="H51">
        <v>284</v>
      </c>
      <c r="I51" s="15">
        <v>8.1199999999999992</v>
      </c>
    </row>
    <row r="52" spans="1:9">
      <c r="A52" s="85" t="s">
        <v>200</v>
      </c>
      <c r="B52" s="18">
        <v>6910</v>
      </c>
      <c r="C52" s="15">
        <v>26.39</v>
      </c>
      <c r="D52" s="15">
        <v>70.59</v>
      </c>
      <c r="E52" s="15">
        <v>16.329999999999998</v>
      </c>
      <c r="F52" s="15">
        <v>5.68</v>
      </c>
      <c r="G52" s="18">
        <v>2950</v>
      </c>
      <c r="H52">
        <v>270</v>
      </c>
      <c r="I52" s="15">
        <v>7.7</v>
      </c>
    </row>
    <row r="53" spans="1:9">
      <c r="A53" s="85" t="s">
        <v>201</v>
      </c>
      <c r="B53" s="18">
        <v>7069</v>
      </c>
      <c r="C53" s="15">
        <v>26.99</v>
      </c>
      <c r="D53" s="15">
        <v>70.56</v>
      </c>
      <c r="E53" s="15">
        <v>16.43</v>
      </c>
      <c r="F53" s="15">
        <v>5.77</v>
      </c>
      <c r="G53" s="18">
        <v>2882</v>
      </c>
      <c r="H53">
        <v>255</v>
      </c>
      <c r="I53" s="15">
        <v>7.29</v>
      </c>
    </row>
    <row r="54" spans="1:9">
      <c r="A54" s="85" t="s">
        <v>202</v>
      </c>
      <c r="B54" s="18">
        <v>7226</v>
      </c>
      <c r="C54" s="15">
        <v>27.59</v>
      </c>
      <c r="D54" s="15">
        <v>70.53</v>
      </c>
      <c r="E54" s="15">
        <v>16.54</v>
      </c>
      <c r="F54" s="15">
        <v>5.86</v>
      </c>
      <c r="G54" s="18">
        <v>2828</v>
      </c>
      <c r="H54">
        <v>241</v>
      </c>
      <c r="I54" s="15">
        <v>6.88</v>
      </c>
    </row>
    <row r="55" spans="1:9">
      <c r="A55" s="85" t="s">
        <v>203</v>
      </c>
      <c r="B55" s="18">
        <v>7381</v>
      </c>
      <c r="C55" s="15">
        <v>28.19</v>
      </c>
      <c r="D55" s="15">
        <v>70.510000000000005</v>
      </c>
      <c r="E55" s="15">
        <v>16.63</v>
      </c>
      <c r="F55" s="15">
        <v>5.95</v>
      </c>
      <c r="G55" s="18">
        <v>2789</v>
      </c>
      <c r="H55">
        <v>226</v>
      </c>
      <c r="I55" s="15">
        <v>6.46</v>
      </c>
    </row>
    <row r="56" spans="1:9">
      <c r="A56" s="85" t="s">
        <v>204</v>
      </c>
      <c r="B56" s="18">
        <v>7532</v>
      </c>
      <c r="C56" s="15">
        <v>28.76</v>
      </c>
      <c r="D56" s="15">
        <v>70.48</v>
      </c>
      <c r="E56" s="15">
        <v>16.73</v>
      </c>
      <c r="F56" s="15">
        <v>6.04</v>
      </c>
      <c r="G56" s="18">
        <v>2762</v>
      </c>
      <c r="H56">
        <v>212</v>
      </c>
      <c r="I56" s="15">
        <v>6.06</v>
      </c>
    </row>
    <row r="57" spans="1:9">
      <c r="A57" s="85" t="s">
        <v>205</v>
      </c>
      <c r="B57" s="18">
        <v>7681</v>
      </c>
      <c r="C57" s="15">
        <v>29.33</v>
      </c>
      <c r="D57" s="15">
        <v>70.459999999999994</v>
      </c>
      <c r="E57" s="15">
        <v>16.82</v>
      </c>
      <c r="F57" s="15">
        <v>6.13</v>
      </c>
      <c r="G57" s="18">
        <v>2746</v>
      </c>
      <c r="H57">
        <v>199</v>
      </c>
      <c r="I57" s="15">
        <v>5.67</v>
      </c>
    </row>
    <row r="58" spans="1:9">
      <c r="A58" s="85" t="s">
        <v>206</v>
      </c>
      <c r="B58" s="18">
        <v>7826</v>
      </c>
      <c r="C58" s="15">
        <v>29.89</v>
      </c>
      <c r="D58" s="15">
        <v>70.430000000000007</v>
      </c>
      <c r="E58" s="15">
        <v>16.91</v>
      </c>
      <c r="F58" s="15">
        <v>6.22</v>
      </c>
      <c r="G58" s="18">
        <v>2738</v>
      </c>
      <c r="H58">
        <v>185</v>
      </c>
      <c r="I58" s="15">
        <v>5.3</v>
      </c>
    </row>
    <row r="59" spans="1:9">
      <c r="A59" s="85" t="s">
        <v>207</v>
      </c>
      <c r="B59" s="18">
        <v>7968</v>
      </c>
      <c r="C59" s="15">
        <v>30.43</v>
      </c>
      <c r="D59" s="15">
        <v>70.41</v>
      </c>
      <c r="E59" s="15">
        <v>17</v>
      </c>
      <c r="F59" s="15">
        <v>6.3</v>
      </c>
      <c r="G59" s="18">
        <v>2733</v>
      </c>
      <c r="H59">
        <v>173</v>
      </c>
      <c r="I59" s="15">
        <v>4.9400000000000004</v>
      </c>
    </row>
    <row r="60" spans="1:9">
      <c r="A60" s="85" t="s">
        <v>208</v>
      </c>
      <c r="B60" s="18">
        <v>8109</v>
      </c>
      <c r="C60" s="15">
        <v>30.97</v>
      </c>
      <c r="D60" s="15">
        <v>70.400000000000006</v>
      </c>
      <c r="E60" s="15">
        <v>17.09</v>
      </c>
      <c r="F60" s="15">
        <v>6.39</v>
      </c>
      <c r="G60" s="18">
        <v>2730</v>
      </c>
      <c r="H60">
        <v>161</v>
      </c>
      <c r="I60" s="15">
        <v>4.5999999999999996</v>
      </c>
    </row>
    <row r="61" spans="1:9" ht="15.75" thickBot="1">
      <c r="A61" s="8" t="s">
        <v>209</v>
      </c>
      <c r="I61" s="83"/>
    </row>
    <row r="62" spans="1:9">
      <c r="A62" s="56" t="s">
        <v>1</v>
      </c>
      <c r="B62" s="71" t="s">
        <v>5</v>
      </c>
      <c r="C62" s="62"/>
      <c r="D62" s="364" t="s">
        <v>110</v>
      </c>
      <c r="E62" s="364"/>
      <c r="F62" s="364"/>
      <c r="G62" s="75" t="s">
        <v>3</v>
      </c>
      <c r="H62" s="71"/>
      <c r="I62" s="63" t="str">
        <f>VLOOKUP(B63,'Table of Contents'!$B$6:$E$49,4,FALSE)</f>
        <v>Salt Water</v>
      </c>
    </row>
    <row r="63" spans="1:9">
      <c r="A63" s="57" t="s">
        <v>2</v>
      </c>
      <c r="B63" s="72" t="s">
        <v>6</v>
      </c>
      <c r="C63" s="64"/>
      <c r="D63" s="365"/>
      <c r="E63" s="365"/>
      <c r="F63" s="365"/>
      <c r="G63" s="76" t="s">
        <v>105</v>
      </c>
      <c r="H63" s="72"/>
      <c r="I63" s="219">
        <f>VLOOKUP(B63,Summary!$B$7:J120,3,FALSE)</f>
        <v>1.0249999999999999</v>
      </c>
    </row>
    <row r="64" spans="1:9" ht="15.75" thickBot="1">
      <c r="A64" s="58" t="s">
        <v>104</v>
      </c>
      <c r="B64" s="73" t="str">
        <f>VLOOKUP(B63,'Table of Contents'!$B$6:$E$49,2,)</f>
        <v>Fr. 30 - 40 Stbd</v>
      </c>
      <c r="C64" s="65"/>
      <c r="D64" s="366"/>
      <c r="E64" s="366"/>
      <c r="F64" s="366"/>
      <c r="G64" s="77" t="s">
        <v>106</v>
      </c>
      <c r="H64" s="73"/>
      <c r="I64" s="65" t="str">
        <f>VLOOKUP(B63,'Table of Contents'!$B$6:$E$49,3,)</f>
        <v>SWB4-30-1</v>
      </c>
    </row>
    <row r="66" spans="1:9">
      <c r="A66" s="59" t="s">
        <v>107</v>
      </c>
      <c r="B66" s="39" t="s">
        <v>82</v>
      </c>
      <c r="C66" s="40" t="s">
        <v>82</v>
      </c>
      <c r="D66" s="40" t="s">
        <v>84</v>
      </c>
      <c r="E66" s="40" t="s">
        <v>85</v>
      </c>
      <c r="F66" s="40" t="s">
        <v>86</v>
      </c>
      <c r="G66" s="361" t="s">
        <v>108</v>
      </c>
      <c r="H66" s="361"/>
      <c r="I66" s="40" t="s">
        <v>109</v>
      </c>
    </row>
    <row r="67" spans="1:9">
      <c r="A67" s="60" t="s">
        <v>156</v>
      </c>
      <c r="B67" s="41" t="s">
        <v>147</v>
      </c>
      <c r="C67" s="42" t="s">
        <v>241</v>
      </c>
      <c r="D67" s="42" t="s">
        <v>148</v>
      </c>
      <c r="E67" s="43" t="s">
        <v>149</v>
      </c>
      <c r="F67" s="43" t="s">
        <v>150</v>
      </c>
      <c r="G67" s="41" t="s">
        <v>151</v>
      </c>
      <c r="H67" s="41" t="s">
        <v>152</v>
      </c>
      <c r="I67" s="43" t="s">
        <v>153</v>
      </c>
    </row>
    <row r="68" spans="1:9">
      <c r="A68" s="85" t="s">
        <v>210</v>
      </c>
      <c r="B68" s="18">
        <v>8248</v>
      </c>
      <c r="C68" s="15">
        <v>31.5</v>
      </c>
      <c r="D68" s="15">
        <v>70.38</v>
      </c>
      <c r="E68" s="15">
        <v>17.170000000000002</v>
      </c>
      <c r="F68" s="15">
        <v>6.48</v>
      </c>
      <c r="G68" s="18">
        <v>2725</v>
      </c>
      <c r="H68">
        <v>150</v>
      </c>
      <c r="I68" s="15">
        <v>4.3</v>
      </c>
    </row>
    <row r="69" spans="1:9">
      <c r="A69" s="85" t="s">
        <v>211</v>
      </c>
      <c r="B69" s="18">
        <v>8388</v>
      </c>
      <c r="C69" s="15">
        <v>32.03</v>
      </c>
      <c r="D69" s="15">
        <v>70.37</v>
      </c>
      <c r="E69" s="15">
        <v>17.260000000000002</v>
      </c>
      <c r="F69" s="15">
        <v>6.57</v>
      </c>
      <c r="G69" s="18">
        <v>2718</v>
      </c>
      <c r="H69">
        <v>140</v>
      </c>
      <c r="I69" s="15">
        <v>4.01</v>
      </c>
    </row>
    <row r="70" spans="1:9">
      <c r="A70" s="85" t="s">
        <v>212</v>
      </c>
      <c r="B70" s="18">
        <v>8527</v>
      </c>
      <c r="C70" s="15">
        <v>32.56</v>
      </c>
      <c r="D70" s="15">
        <v>70.349999999999994</v>
      </c>
      <c r="E70" s="15">
        <v>17.34</v>
      </c>
      <c r="F70" s="15">
        <v>6.66</v>
      </c>
      <c r="G70" s="18">
        <v>2708</v>
      </c>
      <c r="H70">
        <v>132</v>
      </c>
      <c r="I70" s="15">
        <v>3.76</v>
      </c>
    </row>
    <row r="71" spans="1:9">
      <c r="A71" s="85" t="s">
        <v>213</v>
      </c>
      <c r="B71" s="18">
        <v>8664</v>
      </c>
      <c r="C71" s="15">
        <v>33.090000000000003</v>
      </c>
      <c r="D71" s="15">
        <v>70.34</v>
      </c>
      <c r="E71" s="15">
        <v>17.420000000000002</v>
      </c>
      <c r="F71" s="15">
        <v>6.74</v>
      </c>
      <c r="G71" s="18">
        <v>2694</v>
      </c>
      <c r="H71">
        <v>124</v>
      </c>
      <c r="I71" s="15">
        <v>3.54</v>
      </c>
    </row>
    <row r="72" spans="1:9">
      <c r="A72" s="85" t="s">
        <v>214</v>
      </c>
      <c r="B72" s="18">
        <v>8802</v>
      </c>
      <c r="C72" s="15">
        <v>33.61</v>
      </c>
      <c r="D72" s="15">
        <v>70.34</v>
      </c>
      <c r="E72" s="15">
        <v>17.5</v>
      </c>
      <c r="F72" s="15">
        <v>6.83</v>
      </c>
      <c r="G72" s="18">
        <v>2677</v>
      </c>
      <c r="H72">
        <v>118</v>
      </c>
      <c r="I72" s="15">
        <v>3.36</v>
      </c>
    </row>
    <row r="73" spans="1:9">
      <c r="A73" s="85" t="s">
        <v>215</v>
      </c>
      <c r="B73" s="18">
        <v>8938</v>
      </c>
      <c r="C73" s="15">
        <v>34.130000000000003</v>
      </c>
      <c r="D73" s="15">
        <v>70.33</v>
      </c>
      <c r="E73" s="15">
        <v>17.579999999999998</v>
      </c>
      <c r="F73" s="15">
        <v>6.93</v>
      </c>
      <c r="G73" s="18">
        <v>2658</v>
      </c>
      <c r="H73">
        <v>113</v>
      </c>
      <c r="I73" s="15">
        <v>3.22</v>
      </c>
    </row>
    <row r="74" spans="1:9">
      <c r="A74" s="85" t="s">
        <v>216</v>
      </c>
      <c r="B74" s="18">
        <v>9075</v>
      </c>
      <c r="C74" s="15">
        <v>34.659999999999997</v>
      </c>
      <c r="D74" s="15">
        <v>70.33</v>
      </c>
      <c r="E74" s="15">
        <v>17.66</v>
      </c>
      <c r="F74" s="15">
        <v>7.02</v>
      </c>
      <c r="G74" s="18">
        <v>2637</v>
      </c>
      <c r="H74">
        <v>109</v>
      </c>
      <c r="I74" s="15">
        <v>3.12</v>
      </c>
    </row>
    <row r="75" spans="1:9">
      <c r="A75" s="85" t="s">
        <v>217</v>
      </c>
      <c r="B75" s="18">
        <v>9215</v>
      </c>
      <c r="C75" s="15">
        <v>35.19</v>
      </c>
      <c r="D75" s="15">
        <v>70.319999999999993</v>
      </c>
      <c r="E75" s="15">
        <v>17.739999999999998</v>
      </c>
      <c r="F75" s="15">
        <v>7.11</v>
      </c>
      <c r="G75" s="18">
        <v>2616</v>
      </c>
      <c r="H75">
        <v>107</v>
      </c>
      <c r="I75" s="15">
        <v>3.06</v>
      </c>
    </row>
    <row r="76" spans="1:9">
      <c r="A76" s="85" t="s">
        <v>218</v>
      </c>
      <c r="B76" s="18">
        <v>9357</v>
      </c>
      <c r="C76" s="15">
        <v>35.729999999999997</v>
      </c>
      <c r="D76" s="15">
        <v>70.319999999999993</v>
      </c>
      <c r="E76" s="15">
        <v>17.809999999999999</v>
      </c>
      <c r="F76" s="15">
        <v>7.21</v>
      </c>
      <c r="G76" s="18">
        <v>2598</v>
      </c>
      <c r="H76">
        <v>106</v>
      </c>
      <c r="I76" s="15">
        <v>3.04</v>
      </c>
    </row>
    <row r="77" spans="1:9">
      <c r="A77" s="85" t="s">
        <v>219</v>
      </c>
      <c r="B77" s="18">
        <v>9500</v>
      </c>
      <c r="C77" s="15">
        <v>36.28</v>
      </c>
      <c r="D77" s="15">
        <v>70.319999999999993</v>
      </c>
      <c r="E77" s="15">
        <v>17.89</v>
      </c>
      <c r="F77" s="15">
        <v>7.31</v>
      </c>
      <c r="G77" s="18">
        <v>2591</v>
      </c>
      <c r="H77">
        <v>107</v>
      </c>
      <c r="I77" s="15">
        <v>3.05</v>
      </c>
    </row>
    <row r="78" spans="1:9">
      <c r="A78" s="85" t="s">
        <v>220</v>
      </c>
      <c r="B78" s="18">
        <v>9644</v>
      </c>
      <c r="C78" s="15">
        <v>36.83</v>
      </c>
      <c r="D78" s="15">
        <v>70.319999999999993</v>
      </c>
      <c r="E78" s="15">
        <v>17.97</v>
      </c>
      <c r="F78" s="15">
        <v>7.41</v>
      </c>
      <c r="G78" s="18">
        <v>2594</v>
      </c>
      <c r="H78">
        <v>109</v>
      </c>
      <c r="I78" s="15">
        <v>3.11</v>
      </c>
    </row>
    <row r="79" spans="1:9">
      <c r="A79" s="85" t="s">
        <v>221</v>
      </c>
      <c r="B79" s="18">
        <v>9789</v>
      </c>
      <c r="C79" s="15">
        <v>37.380000000000003</v>
      </c>
      <c r="D79" s="15">
        <v>70.319999999999993</v>
      </c>
      <c r="E79" s="15">
        <v>18.04</v>
      </c>
      <c r="F79" s="15">
        <v>7.51</v>
      </c>
      <c r="G79" s="18">
        <v>2612</v>
      </c>
      <c r="H79">
        <v>112</v>
      </c>
      <c r="I79" s="15">
        <v>3.19</v>
      </c>
    </row>
    <row r="80" spans="1:9">
      <c r="A80" s="85" t="s">
        <v>222</v>
      </c>
      <c r="B80" s="18">
        <v>9938</v>
      </c>
      <c r="C80" s="15">
        <v>37.950000000000003</v>
      </c>
      <c r="D80" s="15">
        <v>70.319999999999993</v>
      </c>
      <c r="E80" s="15">
        <v>18.12</v>
      </c>
      <c r="F80" s="15">
        <v>7.61</v>
      </c>
      <c r="G80" s="18">
        <v>2646</v>
      </c>
      <c r="H80">
        <v>116</v>
      </c>
      <c r="I80" s="15">
        <v>3.31</v>
      </c>
    </row>
    <row r="81" spans="1:9">
      <c r="A81" s="85" t="s">
        <v>223</v>
      </c>
      <c r="B81" s="18">
        <v>10091</v>
      </c>
      <c r="C81" s="15">
        <v>38.53</v>
      </c>
      <c r="D81" s="15">
        <v>70.319999999999993</v>
      </c>
      <c r="E81" s="15">
        <v>18.190000000000001</v>
      </c>
      <c r="F81" s="15">
        <v>7.72</v>
      </c>
      <c r="G81" s="18">
        <v>2686</v>
      </c>
      <c r="H81">
        <v>120</v>
      </c>
      <c r="I81" s="15">
        <v>3.43</v>
      </c>
    </row>
    <row r="82" spans="1:9">
      <c r="A82" s="85" t="s">
        <v>224</v>
      </c>
      <c r="B82" s="18">
        <v>10245</v>
      </c>
      <c r="C82" s="15">
        <v>39.119999999999997</v>
      </c>
      <c r="D82" s="15">
        <v>70.319999999999993</v>
      </c>
      <c r="E82" s="15">
        <v>18.260000000000002</v>
      </c>
      <c r="F82" s="15">
        <v>7.83</v>
      </c>
      <c r="G82" s="18">
        <v>2725</v>
      </c>
      <c r="H82">
        <v>124</v>
      </c>
      <c r="I82" s="15">
        <v>3.56</v>
      </c>
    </row>
    <row r="83" spans="1:9">
      <c r="A83" s="85" t="s">
        <v>225</v>
      </c>
      <c r="B83" s="18">
        <v>10401</v>
      </c>
      <c r="C83" s="15">
        <v>39.72</v>
      </c>
      <c r="D83" s="15">
        <v>70.319999999999993</v>
      </c>
      <c r="E83" s="15">
        <v>18.34</v>
      </c>
      <c r="F83" s="15">
        <v>7.94</v>
      </c>
      <c r="G83" s="18">
        <v>2762</v>
      </c>
      <c r="H83">
        <v>129</v>
      </c>
      <c r="I83" s="15">
        <v>3.68</v>
      </c>
    </row>
    <row r="84" spans="1:9">
      <c r="A84" s="85" t="s">
        <v>226</v>
      </c>
      <c r="B84" s="18">
        <v>10559</v>
      </c>
      <c r="C84" s="15">
        <v>40.32</v>
      </c>
      <c r="D84" s="15">
        <v>70.319999999999993</v>
      </c>
      <c r="E84" s="15">
        <v>18.41</v>
      </c>
      <c r="F84" s="15">
        <v>8.0500000000000007</v>
      </c>
      <c r="G84" s="18">
        <v>2796</v>
      </c>
      <c r="H84">
        <v>133</v>
      </c>
      <c r="I84" s="15">
        <v>3.79</v>
      </c>
    </row>
    <row r="85" spans="1:9">
      <c r="A85" s="85" t="s">
        <v>227</v>
      </c>
      <c r="B85" s="18">
        <v>10718</v>
      </c>
      <c r="C85" s="15">
        <v>40.93</v>
      </c>
      <c r="D85" s="15">
        <v>70.319999999999993</v>
      </c>
      <c r="E85" s="15">
        <v>18.48</v>
      </c>
      <c r="F85" s="15">
        <v>8.16</v>
      </c>
      <c r="G85" s="18">
        <v>2828</v>
      </c>
      <c r="H85">
        <v>137</v>
      </c>
      <c r="I85" s="15">
        <v>3.91</v>
      </c>
    </row>
    <row r="86" spans="1:9">
      <c r="A86" s="85" t="s">
        <v>228</v>
      </c>
      <c r="B86" s="18">
        <v>10879</v>
      </c>
      <c r="C86" s="15">
        <v>41.55</v>
      </c>
      <c r="D86" s="15">
        <v>70.31</v>
      </c>
      <c r="E86" s="15">
        <v>18.55</v>
      </c>
      <c r="F86" s="15">
        <v>8.2799999999999994</v>
      </c>
      <c r="G86" s="18">
        <v>2860</v>
      </c>
      <c r="H86">
        <v>141</v>
      </c>
      <c r="I86" s="15">
        <v>4.0199999999999996</v>
      </c>
    </row>
    <row r="87" spans="1:9">
      <c r="A87" s="85" t="s">
        <v>229</v>
      </c>
      <c r="B87" s="18">
        <v>11042</v>
      </c>
      <c r="C87" s="15">
        <v>42.17</v>
      </c>
      <c r="D87" s="15">
        <v>70.31</v>
      </c>
      <c r="E87" s="15">
        <v>18.62</v>
      </c>
      <c r="F87" s="15">
        <v>8.4</v>
      </c>
      <c r="G87" s="18">
        <v>2891</v>
      </c>
      <c r="H87">
        <v>145</v>
      </c>
      <c r="I87" s="15">
        <v>4.13</v>
      </c>
    </row>
    <row r="88" spans="1:9">
      <c r="A88" s="85" t="s">
        <v>230</v>
      </c>
      <c r="B88" s="18">
        <v>11206</v>
      </c>
      <c r="C88" s="15">
        <v>42.79</v>
      </c>
      <c r="D88" s="15">
        <v>70.31</v>
      </c>
      <c r="E88" s="15">
        <v>18.68</v>
      </c>
      <c r="F88" s="15">
        <v>8.52</v>
      </c>
      <c r="G88" s="18">
        <v>2920</v>
      </c>
      <c r="H88">
        <v>148</v>
      </c>
      <c r="I88" s="15">
        <v>4.24</v>
      </c>
    </row>
    <row r="89" spans="1:9">
      <c r="A89" s="85" t="s">
        <v>231</v>
      </c>
      <c r="B89" s="18">
        <v>11372</v>
      </c>
      <c r="C89" s="15">
        <v>43.43</v>
      </c>
      <c r="D89" s="15">
        <v>70.31</v>
      </c>
      <c r="E89" s="15">
        <v>18.75</v>
      </c>
      <c r="F89" s="15">
        <v>8.6300000000000008</v>
      </c>
      <c r="G89" s="18">
        <v>2947</v>
      </c>
      <c r="H89">
        <v>152</v>
      </c>
      <c r="I89" s="15">
        <v>4.34</v>
      </c>
    </row>
    <row r="90" spans="1:9">
      <c r="A90" s="85" t="s">
        <v>232</v>
      </c>
      <c r="B90" s="18">
        <v>11539</v>
      </c>
      <c r="C90" s="15">
        <v>44.06</v>
      </c>
      <c r="D90" s="15">
        <v>70.3</v>
      </c>
      <c r="E90" s="15">
        <v>18.82</v>
      </c>
      <c r="F90" s="15">
        <v>8.76</v>
      </c>
      <c r="G90" s="18">
        <v>2972</v>
      </c>
      <c r="H90">
        <v>156</v>
      </c>
      <c r="I90" s="15">
        <v>4.4400000000000004</v>
      </c>
    </row>
    <row r="91" spans="1:9">
      <c r="A91" s="85" t="s">
        <v>233</v>
      </c>
      <c r="B91" s="18">
        <v>11707</v>
      </c>
      <c r="C91" s="15">
        <v>44.71</v>
      </c>
      <c r="D91" s="15">
        <v>70.3</v>
      </c>
      <c r="E91" s="15">
        <v>18.88</v>
      </c>
      <c r="F91" s="15">
        <v>8.8800000000000008</v>
      </c>
      <c r="G91" s="18">
        <v>2997</v>
      </c>
      <c r="H91">
        <v>159</v>
      </c>
      <c r="I91" s="15">
        <v>4.54</v>
      </c>
    </row>
    <row r="92" spans="1:9">
      <c r="A92" s="85" t="s">
        <v>234</v>
      </c>
      <c r="B92" s="18">
        <v>11877</v>
      </c>
      <c r="C92" s="15">
        <v>45.35</v>
      </c>
      <c r="D92" s="15">
        <v>70.3</v>
      </c>
      <c r="E92" s="15">
        <v>18.940000000000001</v>
      </c>
      <c r="F92" s="15">
        <v>9</v>
      </c>
      <c r="G92" s="18">
        <v>3021</v>
      </c>
      <c r="H92">
        <v>162</v>
      </c>
      <c r="I92" s="15">
        <v>4.6399999999999997</v>
      </c>
    </row>
    <row r="93" spans="1:9">
      <c r="A93" s="85" t="s">
        <v>235</v>
      </c>
      <c r="B93" s="18">
        <v>12048</v>
      </c>
      <c r="C93" s="15">
        <v>46.01</v>
      </c>
      <c r="D93" s="15">
        <v>70.290000000000006</v>
      </c>
      <c r="E93" s="15">
        <v>19.010000000000002</v>
      </c>
      <c r="F93" s="15">
        <v>9.1199999999999992</v>
      </c>
      <c r="G93" s="18">
        <v>3044</v>
      </c>
      <c r="H93">
        <v>165</v>
      </c>
      <c r="I93" s="15">
        <v>4.7300000000000004</v>
      </c>
    </row>
    <row r="94" spans="1:9">
      <c r="A94" s="177" t="s">
        <v>236</v>
      </c>
      <c r="B94" s="178">
        <v>12219</v>
      </c>
      <c r="C94" s="196">
        <v>46.66</v>
      </c>
      <c r="D94" s="196">
        <v>70.290000000000006</v>
      </c>
      <c r="E94" s="196">
        <v>19.07</v>
      </c>
      <c r="F94" s="196">
        <v>9.25</v>
      </c>
      <c r="G94" s="178">
        <v>3064</v>
      </c>
      <c r="H94" s="179">
        <v>168</v>
      </c>
      <c r="I94" s="196">
        <v>4.8099999999999996</v>
      </c>
    </row>
    <row r="95" spans="1:9">
      <c r="A95" s="85" t="s">
        <v>237</v>
      </c>
      <c r="B95" s="18">
        <v>12392</v>
      </c>
      <c r="C95" s="15">
        <v>47.32</v>
      </c>
      <c r="D95" s="15">
        <v>70.290000000000006</v>
      </c>
      <c r="E95" s="15">
        <v>19.13</v>
      </c>
      <c r="F95" s="15">
        <v>9.3699999999999992</v>
      </c>
      <c r="G95" s="18">
        <v>3083</v>
      </c>
      <c r="H95">
        <v>171</v>
      </c>
      <c r="I95" s="15">
        <v>4.8899999999999997</v>
      </c>
    </row>
    <row r="96" spans="1:9">
      <c r="A96" s="180" t="s">
        <v>238</v>
      </c>
      <c r="B96" s="181">
        <v>12566</v>
      </c>
      <c r="C96" s="197">
        <v>47.99</v>
      </c>
      <c r="D96" s="197">
        <v>70.290000000000006</v>
      </c>
      <c r="E96" s="197">
        <v>19.18</v>
      </c>
      <c r="F96" s="197">
        <v>9.5</v>
      </c>
      <c r="G96" s="181">
        <v>3102</v>
      </c>
      <c r="H96" s="182">
        <v>174</v>
      </c>
      <c r="I96" s="197">
        <v>4.97</v>
      </c>
    </row>
    <row r="97" spans="1:9">
      <c r="A97" s="85" t="s">
        <v>239</v>
      </c>
      <c r="B97" s="18">
        <v>12741</v>
      </c>
      <c r="C97" s="15">
        <v>48.65</v>
      </c>
      <c r="D97" s="15">
        <v>70.28</v>
      </c>
      <c r="E97" s="15">
        <v>19.239999999999998</v>
      </c>
      <c r="F97" s="15">
        <v>9.6199999999999992</v>
      </c>
      <c r="G97" s="18">
        <v>3120</v>
      </c>
      <c r="H97">
        <v>177</v>
      </c>
      <c r="I97" s="15">
        <v>5.05</v>
      </c>
    </row>
    <row r="98" spans="1:9" ht="15.75" thickBot="1">
      <c r="A98" s="86" t="s">
        <v>240</v>
      </c>
      <c r="B98" s="78">
        <v>12855</v>
      </c>
      <c r="C98" s="67">
        <v>49.09</v>
      </c>
      <c r="D98" s="67">
        <v>70.28</v>
      </c>
      <c r="E98" s="67">
        <v>19.28</v>
      </c>
      <c r="F98" s="67">
        <v>9.7100000000000009</v>
      </c>
      <c r="G98" s="95">
        <v>0</v>
      </c>
      <c r="H98" s="95">
        <v>0</v>
      </c>
      <c r="I98" s="67">
        <v>0</v>
      </c>
    </row>
    <row r="99" spans="1:9">
      <c r="A99" s="56" t="s">
        <v>1</v>
      </c>
      <c r="B99" s="71" t="s">
        <v>5</v>
      </c>
      <c r="C99" s="62"/>
      <c r="D99" s="364" t="s">
        <v>111</v>
      </c>
      <c r="E99" s="364"/>
      <c r="F99" s="364"/>
      <c r="G99" s="75" t="s">
        <v>3</v>
      </c>
      <c r="H99" s="71"/>
      <c r="I99" s="63" t="s">
        <v>77</v>
      </c>
    </row>
    <row r="100" spans="1:9">
      <c r="A100" s="57" t="s">
        <v>2</v>
      </c>
      <c r="B100" s="72" t="s">
        <v>7</v>
      </c>
      <c r="C100" s="64"/>
      <c r="D100" s="365"/>
      <c r="E100" s="365"/>
      <c r="F100" s="365"/>
      <c r="G100" s="76" t="s">
        <v>105</v>
      </c>
      <c r="H100" s="72"/>
      <c r="I100" s="229">
        <v>1.0249999999999999</v>
      </c>
    </row>
    <row r="101" spans="1:9" ht="15.75" thickBot="1">
      <c r="A101" s="58" t="s">
        <v>104</v>
      </c>
      <c r="B101" s="73" t="str">
        <f>VLOOKUP(B100,'Table of Contents'!$B$6:$E$49,2,)</f>
        <v>Fr. 30 - 40 Port</v>
      </c>
      <c r="C101" s="65"/>
      <c r="D101" s="366"/>
      <c r="E101" s="366"/>
      <c r="F101" s="366"/>
      <c r="G101" s="77" t="s">
        <v>106</v>
      </c>
      <c r="H101" s="73"/>
      <c r="I101" s="65" t="str">
        <f>VLOOKUP(B100,'Table of Contents'!$B$6:$E$49,3,)</f>
        <v>SWB4-30-2</v>
      </c>
    </row>
    <row r="102" spans="1:9">
      <c r="E102" s="66"/>
    </row>
    <row r="103" spans="1:9">
      <c r="A103" s="362" t="s">
        <v>431</v>
      </c>
      <c r="B103" s="362"/>
      <c r="C103" s="362"/>
      <c r="D103" s="362"/>
      <c r="E103" s="362"/>
      <c r="F103" s="362"/>
      <c r="G103" s="362"/>
      <c r="H103" s="362"/>
      <c r="I103" s="362"/>
    </row>
    <row r="104" spans="1:9">
      <c r="A104" s="362" t="s">
        <v>259</v>
      </c>
      <c r="B104" s="362"/>
      <c r="C104" s="362"/>
      <c r="D104" s="362"/>
      <c r="E104" s="362"/>
      <c r="F104" s="362"/>
      <c r="G104" s="362"/>
      <c r="H104" s="362"/>
      <c r="I104" s="362"/>
    </row>
    <row r="105" spans="1:9">
      <c r="A105" s="363" t="s">
        <v>260</v>
      </c>
      <c r="B105" s="363"/>
      <c r="C105" s="363"/>
      <c r="D105" s="363"/>
      <c r="E105" s="363"/>
      <c r="F105" s="363"/>
      <c r="G105" s="363"/>
      <c r="H105" s="363"/>
      <c r="I105" s="363"/>
    </row>
    <row r="106" spans="1:9">
      <c r="A106" s="362" t="s">
        <v>155</v>
      </c>
      <c r="B106" s="362"/>
      <c r="C106" s="362"/>
      <c r="D106" s="362"/>
      <c r="E106" s="362"/>
      <c r="F106" s="362"/>
      <c r="G106" s="362"/>
      <c r="H106" s="362"/>
      <c r="I106" s="362"/>
    </row>
    <row r="108" spans="1:9">
      <c r="A108" s="59" t="s">
        <v>107</v>
      </c>
      <c r="B108" s="39" t="s">
        <v>82</v>
      </c>
      <c r="C108" s="40" t="s">
        <v>82</v>
      </c>
      <c r="D108" s="40" t="s">
        <v>84</v>
      </c>
      <c r="E108" s="40" t="s">
        <v>85</v>
      </c>
      <c r="F108" s="40" t="s">
        <v>86</v>
      </c>
      <c r="G108" s="361" t="s">
        <v>108</v>
      </c>
      <c r="H108" s="361"/>
      <c r="I108" s="40" t="s">
        <v>109</v>
      </c>
    </row>
    <row r="109" spans="1:9">
      <c r="A109" s="60" t="s">
        <v>156</v>
      </c>
      <c r="B109" s="41" t="s">
        <v>147</v>
      </c>
      <c r="C109" s="42" t="s">
        <v>241</v>
      </c>
      <c r="D109" s="42" t="s">
        <v>148</v>
      </c>
      <c r="E109" s="43" t="s">
        <v>149</v>
      </c>
      <c r="F109" s="43" t="s">
        <v>150</v>
      </c>
      <c r="G109" s="41" t="s">
        <v>151</v>
      </c>
      <c r="H109" s="41" t="s">
        <v>152</v>
      </c>
      <c r="I109" s="43" t="s">
        <v>153</v>
      </c>
    </row>
    <row r="110" spans="1:9">
      <c r="A110" s="87" t="s">
        <v>160</v>
      </c>
      <c r="B110">
        <v>29</v>
      </c>
      <c r="C110" s="15">
        <v>0.11</v>
      </c>
      <c r="D110" s="15">
        <v>77.33</v>
      </c>
      <c r="E110" s="15">
        <v>-10.86</v>
      </c>
      <c r="F110" s="15">
        <v>1.45</v>
      </c>
      <c r="G110">
        <v>103</v>
      </c>
      <c r="H110">
        <v>12</v>
      </c>
      <c r="I110" s="15">
        <v>0.34</v>
      </c>
    </row>
    <row r="111" spans="1:9">
      <c r="A111" s="87" t="s">
        <v>161</v>
      </c>
      <c r="B111">
        <v>51</v>
      </c>
      <c r="C111" s="15">
        <v>0.2</v>
      </c>
      <c r="D111" s="15">
        <v>76.87</v>
      </c>
      <c r="E111" s="15">
        <v>-11.04</v>
      </c>
      <c r="F111" s="15">
        <v>1.55</v>
      </c>
      <c r="G111">
        <v>229</v>
      </c>
      <c r="H111">
        <v>25</v>
      </c>
      <c r="I111" s="15">
        <v>0.72</v>
      </c>
    </row>
    <row r="112" spans="1:9">
      <c r="A112" s="87" t="s">
        <v>162</v>
      </c>
      <c r="B112">
        <v>81</v>
      </c>
      <c r="C112" s="15">
        <v>0.31</v>
      </c>
      <c r="D112" s="15">
        <v>76.38</v>
      </c>
      <c r="E112" s="15">
        <v>-11.2</v>
      </c>
      <c r="F112" s="15">
        <v>1.65</v>
      </c>
      <c r="G112">
        <v>435</v>
      </c>
      <c r="H112">
        <v>45</v>
      </c>
      <c r="I112" s="15">
        <v>1.29</v>
      </c>
    </row>
    <row r="113" spans="1:9">
      <c r="A113" s="87" t="s">
        <v>163</v>
      </c>
      <c r="B113">
        <v>120</v>
      </c>
      <c r="C113" s="15">
        <v>0.46</v>
      </c>
      <c r="D113" s="15">
        <v>75.91</v>
      </c>
      <c r="E113" s="15">
        <v>-11.36</v>
      </c>
      <c r="F113" s="15">
        <v>1.75</v>
      </c>
      <c r="G113">
        <v>657</v>
      </c>
      <c r="H113">
        <v>74</v>
      </c>
      <c r="I113" s="15">
        <v>2.12</v>
      </c>
    </row>
    <row r="114" spans="1:9">
      <c r="A114" s="87" t="s">
        <v>164</v>
      </c>
      <c r="B114">
        <v>167</v>
      </c>
      <c r="C114" s="15">
        <v>0.64</v>
      </c>
      <c r="D114" s="15">
        <v>75.510000000000005</v>
      </c>
      <c r="E114" s="15">
        <v>-11.51</v>
      </c>
      <c r="F114" s="15">
        <v>1.85</v>
      </c>
      <c r="G114">
        <v>906</v>
      </c>
      <c r="H114">
        <v>110</v>
      </c>
      <c r="I114" s="15">
        <v>3.14</v>
      </c>
    </row>
    <row r="115" spans="1:9">
      <c r="A115" s="87" t="s">
        <v>165</v>
      </c>
      <c r="B115">
        <v>224</v>
      </c>
      <c r="C115" s="15">
        <v>0.86</v>
      </c>
      <c r="D115" s="15">
        <v>75.150000000000006</v>
      </c>
      <c r="E115" s="15">
        <v>-11.67</v>
      </c>
      <c r="F115" s="15">
        <v>1.95</v>
      </c>
      <c r="G115" s="18">
        <v>1173</v>
      </c>
      <c r="H115">
        <v>154</v>
      </c>
      <c r="I115" s="15">
        <v>4.41</v>
      </c>
    </row>
    <row r="116" spans="1:9">
      <c r="A116" s="87" t="s">
        <v>166</v>
      </c>
      <c r="B116">
        <v>290</v>
      </c>
      <c r="C116" s="15">
        <v>1.1100000000000001</v>
      </c>
      <c r="D116" s="15">
        <v>74.83</v>
      </c>
      <c r="E116" s="15">
        <v>-11.81</v>
      </c>
      <c r="F116" s="15">
        <v>2.04</v>
      </c>
      <c r="G116" s="18">
        <v>1482</v>
      </c>
      <c r="H116">
        <v>205</v>
      </c>
      <c r="I116" s="15">
        <v>5.86</v>
      </c>
    </row>
    <row r="117" spans="1:9">
      <c r="A117" s="87" t="s">
        <v>167</v>
      </c>
      <c r="B117">
        <v>365</v>
      </c>
      <c r="C117" s="15">
        <v>1.4</v>
      </c>
      <c r="D117" s="15">
        <v>74.53</v>
      </c>
      <c r="E117" s="15">
        <v>-11.95</v>
      </c>
      <c r="F117" s="15">
        <v>2.14</v>
      </c>
      <c r="G117" s="18">
        <v>1825</v>
      </c>
      <c r="H117">
        <v>264</v>
      </c>
      <c r="I117" s="15">
        <v>7.53</v>
      </c>
    </row>
    <row r="118" spans="1:9">
      <c r="A118" s="87" t="s">
        <v>168</v>
      </c>
      <c r="B118">
        <v>450</v>
      </c>
      <c r="C118" s="15">
        <v>1.72</v>
      </c>
      <c r="D118" s="15">
        <v>74.260000000000005</v>
      </c>
      <c r="E118" s="15">
        <v>-12.08</v>
      </c>
      <c r="F118" s="15">
        <v>2.2400000000000002</v>
      </c>
      <c r="G118" s="18">
        <v>2162</v>
      </c>
      <c r="H118">
        <v>326</v>
      </c>
      <c r="I118" s="15">
        <v>9.32</v>
      </c>
    </row>
    <row r="119" spans="1:9">
      <c r="A119" s="87" t="s">
        <v>169</v>
      </c>
      <c r="B119">
        <v>543</v>
      </c>
      <c r="C119" s="15">
        <v>2.0699999999999998</v>
      </c>
      <c r="D119" s="15">
        <v>74.010000000000005</v>
      </c>
      <c r="E119" s="15">
        <v>-12.21</v>
      </c>
      <c r="F119" s="15">
        <v>2.33</v>
      </c>
      <c r="G119" s="18">
        <v>2477</v>
      </c>
      <c r="H119">
        <v>390</v>
      </c>
      <c r="I119" s="15">
        <v>11.15</v>
      </c>
    </row>
    <row r="120" spans="1:9">
      <c r="A120" s="87" t="s">
        <v>170</v>
      </c>
      <c r="B120">
        <v>644</v>
      </c>
      <c r="C120" s="15">
        <v>2.46</v>
      </c>
      <c r="D120" s="15">
        <v>73.78</v>
      </c>
      <c r="E120" s="15">
        <v>-12.34</v>
      </c>
      <c r="F120" s="15">
        <v>2.42</v>
      </c>
      <c r="G120" s="18">
        <v>2782</v>
      </c>
      <c r="H120">
        <v>460</v>
      </c>
      <c r="I120" s="15">
        <v>13.14</v>
      </c>
    </row>
    <row r="121" spans="1:9">
      <c r="A121" s="87" t="s">
        <v>171</v>
      </c>
      <c r="B121">
        <v>754</v>
      </c>
      <c r="C121" s="15">
        <v>2.88</v>
      </c>
      <c r="D121" s="15">
        <v>73.58</v>
      </c>
      <c r="E121" s="15">
        <v>-12.45</v>
      </c>
      <c r="F121" s="15">
        <v>2.52</v>
      </c>
      <c r="G121" s="18">
        <v>3072</v>
      </c>
      <c r="H121">
        <v>532</v>
      </c>
      <c r="I121" s="15">
        <v>15.19</v>
      </c>
    </row>
    <row r="122" spans="1:9">
      <c r="A122" s="87" t="s">
        <v>172</v>
      </c>
      <c r="B122">
        <v>871</v>
      </c>
      <c r="C122" s="15">
        <v>3.33</v>
      </c>
      <c r="D122" s="15">
        <v>73.400000000000006</v>
      </c>
      <c r="E122" s="15">
        <v>-12.57</v>
      </c>
      <c r="F122" s="15">
        <v>2.61</v>
      </c>
      <c r="G122" s="18">
        <v>3344</v>
      </c>
      <c r="H122">
        <v>602</v>
      </c>
      <c r="I122" s="15">
        <v>17.190000000000001</v>
      </c>
    </row>
    <row r="123" spans="1:9">
      <c r="A123" s="87" t="s">
        <v>173</v>
      </c>
      <c r="B123">
        <v>995</v>
      </c>
      <c r="C123" s="15">
        <v>3.8</v>
      </c>
      <c r="D123" s="15">
        <v>73.23</v>
      </c>
      <c r="E123" s="15">
        <v>-12.68</v>
      </c>
      <c r="F123" s="15">
        <v>2.7</v>
      </c>
      <c r="G123" s="18">
        <v>3601</v>
      </c>
      <c r="H123">
        <v>675</v>
      </c>
      <c r="I123" s="15">
        <v>19.27</v>
      </c>
    </row>
    <row r="124" spans="1:9">
      <c r="A124" s="87" t="s">
        <v>174</v>
      </c>
      <c r="B124" s="18">
        <v>1127</v>
      </c>
      <c r="C124" s="15">
        <v>4.3</v>
      </c>
      <c r="D124" s="15">
        <v>73.08</v>
      </c>
      <c r="E124" s="15">
        <v>-12.78</v>
      </c>
      <c r="F124" s="15">
        <v>2.79</v>
      </c>
      <c r="G124" s="18">
        <v>3846</v>
      </c>
      <c r="H124">
        <v>751</v>
      </c>
      <c r="I124" s="15">
        <v>21.45</v>
      </c>
    </row>
    <row r="125" spans="1:9">
      <c r="A125" s="87" t="s">
        <v>175</v>
      </c>
      <c r="B125" s="18">
        <v>1265</v>
      </c>
      <c r="C125" s="15">
        <v>4.83</v>
      </c>
      <c r="D125" s="15">
        <v>72.94</v>
      </c>
      <c r="E125" s="15">
        <v>-12.89</v>
      </c>
      <c r="F125" s="15">
        <v>2.88</v>
      </c>
      <c r="G125" s="18">
        <v>4075</v>
      </c>
      <c r="H125">
        <v>827</v>
      </c>
      <c r="I125" s="15">
        <v>23.63</v>
      </c>
    </row>
    <row r="126" spans="1:9">
      <c r="A126" s="87" t="s">
        <v>176</v>
      </c>
      <c r="B126" s="18">
        <v>1409</v>
      </c>
      <c r="C126" s="15">
        <v>5.38</v>
      </c>
      <c r="D126" s="15">
        <v>72.81</v>
      </c>
      <c r="E126" s="15">
        <v>-12.98</v>
      </c>
      <c r="F126" s="15">
        <v>2.97</v>
      </c>
      <c r="G126" s="18">
        <v>4293</v>
      </c>
      <c r="H126">
        <v>900</v>
      </c>
      <c r="I126" s="15">
        <v>25.71</v>
      </c>
    </row>
    <row r="127" spans="1:9">
      <c r="A127" s="87" t="s">
        <v>177</v>
      </c>
      <c r="B127" s="18">
        <v>1559</v>
      </c>
      <c r="C127" s="15">
        <v>5.95</v>
      </c>
      <c r="D127" s="15">
        <v>72.69</v>
      </c>
      <c r="E127" s="15">
        <v>-13.08</v>
      </c>
      <c r="F127" s="15">
        <v>3.06</v>
      </c>
      <c r="G127" s="18">
        <v>4502</v>
      </c>
      <c r="H127">
        <v>975</v>
      </c>
      <c r="I127" s="15">
        <v>27.86</v>
      </c>
    </row>
    <row r="128" spans="1:9">
      <c r="A128" s="87" t="s">
        <v>178</v>
      </c>
      <c r="B128" s="18">
        <v>1714</v>
      </c>
      <c r="C128" s="15">
        <v>6.55</v>
      </c>
      <c r="D128" s="15">
        <v>72.58</v>
      </c>
      <c r="E128" s="15">
        <v>-13.17</v>
      </c>
      <c r="F128" s="15">
        <v>3.15</v>
      </c>
      <c r="G128" s="18">
        <v>4697</v>
      </c>
      <c r="H128" s="18">
        <v>1052</v>
      </c>
      <c r="I128" s="15">
        <v>30.04</v>
      </c>
    </row>
    <row r="129" spans="1:9">
      <c r="A129" s="87" t="s">
        <v>179</v>
      </c>
      <c r="B129" s="18">
        <v>1875</v>
      </c>
      <c r="C129" s="15">
        <v>7.16</v>
      </c>
      <c r="D129" s="15">
        <v>72.489999999999995</v>
      </c>
      <c r="E129" s="15">
        <v>-13.26</v>
      </c>
      <c r="F129" s="15">
        <v>3.23</v>
      </c>
      <c r="G129" s="18">
        <v>4884</v>
      </c>
      <c r="H129" s="18">
        <v>1131</v>
      </c>
      <c r="I129" s="15">
        <v>32.29</v>
      </c>
    </row>
    <row r="130" spans="1:9">
      <c r="A130" s="87" t="s">
        <v>180</v>
      </c>
      <c r="B130" s="18">
        <v>2041</v>
      </c>
      <c r="C130" s="15">
        <v>7.79</v>
      </c>
      <c r="D130" s="15">
        <v>72.39</v>
      </c>
      <c r="E130" s="15">
        <v>-13.34</v>
      </c>
      <c r="F130" s="15">
        <v>3.32</v>
      </c>
      <c r="G130" s="18">
        <v>5063</v>
      </c>
      <c r="H130" s="18">
        <v>1207</v>
      </c>
      <c r="I130" s="15">
        <v>34.47</v>
      </c>
    </row>
    <row r="131" spans="1:9">
      <c r="A131" s="87" t="s">
        <v>181</v>
      </c>
      <c r="B131" s="18">
        <v>2212</v>
      </c>
      <c r="C131" s="15">
        <v>8.4499999999999993</v>
      </c>
      <c r="D131" s="15">
        <v>72.31</v>
      </c>
      <c r="E131" s="15">
        <v>-13.43</v>
      </c>
      <c r="F131" s="15">
        <v>3.41</v>
      </c>
      <c r="G131" s="18">
        <v>5227</v>
      </c>
      <c r="H131" s="18">
        <v>1280</v>
      </c>
      <c r="I131" s="15">
        <v>36.57</v>
      </c>
    </row>
    <row r="132" spans="1:9">
      <c r="A132" s="87" t="s">
        <v>182</v>
      </c>
      <c r="B132" s="18">
        <v>2387</v>
      </c>
      <c r="C132" s="15">
        <v>9.11</v>
      </c>
      <c r="D132" s="15">
        <v>72.22</v>
      </c>
      <c r="E132" s="15">
        <v>-13.51</v>
      </c>
      <c r="F132" s="15">
        <v>3.49</v>
      </c>
      <c r="G132" s="18">
        <v>5306</v>
      </c>
      <c r="H132" s="18">
        <v>1335</v>
      </c>
      <c r="I132" s="15">
        <v>38.119999999999997</v>
      </c>
    </row>
    <row r="133" spans="1:9">
      <c r="A133" s="87" t="s">
        <v>183</v>
      </c>
      <c r="B133" s="18">
        <v>2564</v>
      </c>
      <c r="C133" s="15">
        <v>9.7899999999999991</v>
      </c>
      <c r="D133" s="15">
        <v>72.14</v>
      </c>
      <c r="E133" s="15">
        <v>-13.59</v>
      </c>
      <c r="F133" s="15">
        <v>3.58</v>
      </c>
      <c r="G133" s="18">
        <v>5309</v>
      </c>
      <c r="H133" s="18">
        <v>1370</v>
      </c>
      <c r="I133" s="15">
        <v>39.130000000000003</v>
      </c>
    </row>
    <row r="134" spans="1:9">
      <c r="A134" s="87" t="s">
        <v>184</v>
      </c>
      <c r="B134" s="18">
        <v>2742</v>
      </c>
      <c r="C134" s="15">
        <v>10.47</v>
      </c>
      <c r="D134" s="15">
        <v>72.06</v>
      </c>
      <c r="E134" s="15">
        <v>-13.67</v>
      </c>
      <c r="F134" s="15">
        <v>3.66</v>
      </c>
      <c r="G134" s="18">
        <v>5264</v>
      </c>
      <c r="H134" s="18">
        <v>1388</v>
      </c>
      <c r="I134" s="15">
        <v>39.659999999999997</v>
      </c>
    </row>
    <row r="135" spans="1:9">
      <c r="A135" s="87" t="s">
        <v>185</v>
      </c>
      <c r="B135" s="18">
        <v>2919</v>
      </c>
      <c r="C135" s="15">
        <v>11.15</v>
      </c>
      <c r="D135" s="15">
        <v>71.97</v>
      </c>
      <c r="E135" s="15">
        <v>-13.75</v>
      </c>
      <c r="F135" s="15">
        <v>3.74</v>
      </c>
      <c r="G135" s="18">
        <v>5186</v>
      </c>
      <c r="H135" s="18">
        <v>1392</v>
      </c>
      <c r="I135" s="15">
        <v>39.770000000000003</v>
      </c>
    </row>
    <row r="136" spans="1:9">
      <c r="A136" s="87" t="s">
        <v>187</v>
      </c>
      <c r="B136" s="18">
        <v>3094</v>
      </c>
      <c r="C136" s="15">
        <v>11.82</v>
      </c>
      <c r="D136" s="15">
        <v>71.88</v>
      </c>
      <c r="E136" s="15">
        <v>-13.83</v>
      </c>
      <c r="F136" s="15">
        <v>3.82</v>
      </c>
      <c r="G136" s="18">
        <v>5077</v>
      </c>
      <c r="H136" s="18">
        <v>1385</v>
      </c>
      <c r="I136" s="15">
        <v>39.57</v>
      </c>
    </row>
    <row r="137" spans="1:9">
      <c r="A137" s="87" t="s">
        <v>186</v>
      </c>
      <c r="B137" s="18">
        <v>3266</v>
      </c>
      <c r="C137" s="15">
        <v>12.47</v>
      </c>
      <c r="D137" s="15">
        <v>71.790000000000006</v>
      </c>
      <c r="E137" s="15">
        <v>-13.91</v>
      </c>
      <c r="F137" s="15">
        <v>3.9</v>
      </c>
      <c r="G137" s="18">
        <v>4942</v>
      </c>
      <c r="H137" s="18">
        <v>1370</v>
      </c>
      <c r="I137" s="15">
        <v>39.119999999999997</v>
      </c>
    </row>
    <row r="138" spans="1:9">
      <c r="A138" s="87" t="s">
        <v>188</v>
      </c>
      <c r="B138" s="18">
        <v>3434</v>
      </c>
      <c r="C138" s="15">
        <v>13.11</v>
      </c>
      <c r="D138" s="15">
        <v>71.7</v>
      </c>
      <c r="E138" s="15">
        <v>-14</v>
      </c>
      <c r="F138" s="15">
        <v>3.97</v>
      </c>
      <c r="G138" s="18">
        <v>4781</v>
      </c>
      <c r="H138" s="18">
        <v>1343</v>
      </c>
      <c r="I138" s="15">
        <v>38.35</v>
      </c>
    </row>
    <row r="139" spans="1:9">
      <c r="A139" s="87" t="s">
        <v>189</v>
      </c>
      <c r="B139" s="18">
        <v>3596</v>
      </c>
      <c r="C139" s="15">
        <v>13.73</v>
      </c>
      <c r="D139" s="15">
        <v>71.61</v>
      </c>
      <c r="E139" s="15">
        <v>-14.08</v>
      </c>
      <c r="F139" s="15">
        <v>4.04</v>
      </c>
      <c r="G139" s="18">
        <v>4624</v>
      </c>
      <c r="H139" s="18">
        <v>1302</v>
      </c>
      <c r="I139" s="15">
        <v>37.21</v>
      </c>
    </row>
    <row r="140" spans="1:9">
      <c r="A140" s="87" t="s">
        <v>190</v>
      </c>
      <c r="B140" s="18">
        <v>3753</v>
      </c>
      <c r="C140" s="15">
        <v>14.33</v>
      </c>
      <c r="D140" s="15">
        <v>71.52</v>
      </c>
      <c r="E140" s="15">
        <v>-14.17</v>
      </c>
      <c r="F140" s="15">
        <v>4.1100000000000003</v>
      </c>
      <c r="G140" s="18">
        <v>4519</v>
      </c>
      <c r="H140" s="18">
        <v>1251</v>
      </c>
      <c r="I140" s="15">
        <v>35.75</v>
      </c>
    </row>
    <row r="141" spans="1:9">
      <c r="A141" s="87" t="s">
        <v>191</v>
      </c>
      <c r="B141" s="18">
        <v>3905</v>
      </c>
      <c r="C141" s="15">
        <v>14.91</v>
      </c>
      <c r="D141" s="15">
        <v>71.430000000000007</v>
      </c>
      <c r="E141" s="15">
        <v>-14.25</v>
      </c>
      <c r="F141" s="15">
        <v>4.18</v>
      </c>
      <c r="G141" s="18">
        <v>4434</v>
      </c>
      <c r="H141" s="18">
        <v>1185</v>
      </c>
      <c r="I141" s="15">
        <v>33.840000000000003</v>
      </c>
    </row>
    <row r="142" spans="1:9">
      <c r="A142" s="87" t="s">
        <v>192</v>
      </c>
      <c r="B142" s="18">
        <v>4050</v>
      </c>
      <c r="C142" s="15">
        <v>15.47</v>
      </c>
      <c r="D142" s="15">
        <v>71.349999999999994</v>
      </c>
      <c r="E142" s="15">
        <v>-14.34</v>
      </c>
      <c r="F142" s="15">
        <v>4.24</v>
      </c>
      <c r="G142" s="18">
        <v>4359</v>
      </c>
      <c r="H142" s="18">
        <v>1102</v>
      </c>
      <c r="I142" s="15">
        <v>31.49</v>
      </c>
    </row>
    <row r="143" spans="1:9">
      <c r="A143" s="87" t="s">
        <v>193</v>
      </c>
      <c r="B143" s="18">
        <v>4191</v>
      </c>
      <c r="C143" s="15">
        <v>16</v>
      </c>
      <c r="D143" s="15">
        <v>71.28</v>
      </c>
      <c r="E143" s="15">
        <v>-14.42</v>
      </c>
      <c r="F143" s="15">
        <v>4.3</v>
      </c>
      <c r="G143" s="18">
        <v>4262</v>
      </c>
      <c r="H143">
        <v>998</v>
      </c>
      <c r="I143" s="15">
        <v>28.5</v>
      </c>
    </row>
    <row r="144" spans="1:9">
      <c r="A144" s="87" t="s">
        <v>194</v>
      </c>
      <c r="B144" s="18">
        <v>4326</v>
      </c>
      <c r="C144" s="15">
        <v>16.52</v>
      </c>
      <c r="D144" s="15">
        <v>71.209999999999994</v>
      </c>
      <c r="E144" s="15">
        <v>-14.51</v>
      </c>
      <c r="F144" s="15">
        <v>4.3600000000000003</v>
      </c>
      <c r="G144" s="18">
        <v>4171</v>
      </c>
      <c r="H144">
        <v>897</v>
      </c>
      <c r="I144" s="15">
        <v>25.62</v>
      </c>
    </row>
    <row r="145" spans="1:9">
      <c r="A145" s="87" t="s">
        <v>195</v>
      </c>
      <c r="B145" s="18">
        <v>4457</v>
      </c>
      <c r="C145" s="15">
        <v>17.02</v>
      </c>
      <c r="D145" s="15">
        <v>71.150000000000006</v>
      </c>
      <c r="E145" s="15">
        <v>-14.6</v>
      </c>
      <c r="F145" s="15">
        <v>4.42</v>
      </c>
      <c r="G145" s="18">
        <v>4083</v>
      </c>
      <c r="H145">
        <v>804</v>
      </c>
      <c r="I145" s="15">
        <v>22.96</v>
      </c>
    </row>
    <row r="146" spans="1:9">
      <c r="A146" s="87" t="s">
        <v>196</v>
      </c>
      <c r="B146" s="18">
        <v>4583</v>
      </c>
      <c r="C146" s="15">
        <v>17.5</v>
      </c>
      <c r="D146" s="15">
        <v>71.099999999999994</v>
      </c>
      <c r="E146" s="15">
        <v>-14.68</v>
      </c>
      <c r="F146" s="15">
        <v>4.4800000000000004</v>
      </c>
      <c r="G146" s="18">
        <v>3992</v>
      </c>
      <c r="H146">
        <v>719</v>
      </c>
      <c r="I146" s="15">
        <v>20.54</v>
      </c>
    </row>
    <row r="147" spans="1:9">
      <c r="A147" s="87" t="s">
        <v>197</v>
      </c>
      <c r="B147" s="18">
        <v>4705</v>
      </c>
      <c r="C147" s="15">
        <v>17.97</v>
      </c>
      <c r="D147" s="15">
        <v>71.06</v>
      </c>
      <c r="E147" s="15">
        <v>-14.77</v>
      </c>
      <c r="F147" s="15">
        <v>4.54</v>
      </c>
      <c r="G147" s="18">
        <v>3898</v>
      </c>
      <c r="H147">
        <v>643</v>
      </c>
      <c r="I147" s="15">
        <v>18.37</v>
      </c>
    </row>
    <row r="148" spans="1:9">
      <c r="A148" s="87" t="s">
        <v>198</v>
      </c>
      <c r="B148" s="18">
        <v>4873</v>
      </c>
      <c r="C148" s="15">
        <v>18.61</v>
      </c>
      <c r="D148" s="15">
        <v>71</v>
      </c>
      <c r="E148" s="15">
        <v>-14.89</v>
      </c>
      <c r="F148" s="15">
        <v>4.6100000000000003</v>
      </c>
      <c r="G148" s="18">
        <v>3761</v>
      </c>
      <c r="H148">
        <v>552</v>
      </c>
      <c r="I148" s="15">
        <v>15.77</v>
      </c>
    </row>
    <row r="149" spans="1:9">
      <c r="A149" s="87" t="s">
        <v>199</v>
      </c>
      <c r="B149" s="18">
        <v>5048</v>
      </c>
      <c r="C149" s="15">
        <v>19.28</v>
      </c>
      <c r="D149" s="15">
        <v>70.959999999999994</v>
      </c>
      <c r="E149" s="15">
        <v>-15.02</v>
      </c>
      <c r="F149" s="15">
        <v>4.7</v>
      </c>
      <c r="G149" s="18">
        <v>3612</v>
      </c>
      <c r="H149">
        <v>475</v>
      </c>
      <c r="I149" s="15">
        <v>13.57</v>
      </c>
    </row>
    <row r="150" spans="1:9">
      <c r="A150" s="87" t="s">
        <v>200</v>
      </c>
      <c r="B150" s="18">
        <v>5218</v>
      </c>
      <c r="C150" s="15">
        <v>19.93</v>
      </c>
      <c r="D150" s="15">
        <v>70.92</v>
      </c>
      <c r="E150" s="15">
        <v>-15.15</v>
      </c>
      <c r="F150" s="15">
        <v>4.78</v>
      </c>
      <c r="G150" s="18">
        <v>3472</v>
      </c>
      <c r="H150">
        <v>417</v>
      </c>
      <c r="I150" s="15">
        <v>11.92</v>
      </c>
    </row>
    <row r="151" spans="1:9">
      <c r="A151" s="87" t="s">
        <v>201</v>
      </c>
      <c r="B151" s="18">
        <v>5384</v>
      </c>
      <c r="C151" s="15">
        <v>20.56</v>
      </c>
      <c r="D151" s="15">
        <v>70.88</v>
      </c>
      <c r="E151" s="15">
        <v>-15.27</v>
      </c>
      <c r="F151" s="15">
        <v>4.8600000000000003</v>
      </c>
      <c r="G151" s="18">
        <v>3396</v>
      </c>
      <c r="H151">
        <v>389</v>
      </c>
      <c r="I151" s="15">
        <v>11.13</v>
      </c>
    </row>
    <row r="152" spans="1:9">
      <c r="A152" s="87" t="s">
        <v>202</v>
      </c>
      <c r="B152" s="18">
        <v>5549</v>
      </c>
      <c r="C152" s="15">
        <v>21.19</v>
      </c>
      <c r="D152" s="15">
        <v>70.849999999999994</v>
      </c>
      <c r="E152" s="15">
        <v>-15.39</v>
      </c>
      <c r="F152" s="15">
        <v>4.95</v>
      </c>
      <c r="G152" s="18">
        <v>3362</v>
      </c>
      <c r="H152">
        <v>377</v>
      </c>
      <c r="I152" s="15">
        <v>10.77</v>
      </c>
    </row>
    <row r="153" spans="1:9">
      <c r="A153" s="87" t="s">
        <v>203</v>
      </c>
      <c r="B153" s="18">
        <v>5712</v>
      </c>
      <c r="C153" s="15">
        <v>21.81</v>
      </c>
      <c r="D153" s="15">
        <v>70.819999999999993</v>
      </c>
      <c r="E153" s="15">
        <v>-15.51</v>
      </c>
      <c r="F153" s="15">
        <v>5.03</v>
      </c>
      <c r="G153" s="18">
        <v>3328</v>
      </c>
      <c r="H153">
        <v>366</v>
      </c>
      <c r="I153" s="15">
        <v>10.44</v>
      </c>
    </row>
    <row r="154" spans="1:9">
      <c r="A154" s="87" t="s">
        <v>204</v>
      </c>
      <c r="B154" s="18">
        <v>5874</v>
      </c>
      <c r="C154" s="15">
        <v>22.43</v>
      </c>
      <c r="D154" s="15">
        <v>70.790000000000006</v>
      </c>
      <c r="E154" s="15">
        <v>-15.63</v>
      </c>
      <c r="F154" s="15">
        <v>5.1100000000000003</v>
      </c>
      <c r="G154" s="18">
        <v>3291</v>
      </c>
      <c r="H154">
        <v>354</v>
      </c>
      <c r="I154" s="15">
        <v>10.119999999999999</v>
      </c>
    </row>
    <row r="155" spans="1:9">
      <c r="A155" s="87" t="s">
        <v>205</v>
      </c>
      <c r="B155" s="18">
        <v>6034</v>
      </c>
      <c r="C155" s="15">
        <v>23.04</v>
      </c>
      <c r="D155" s="15">
        <v>70.760000000000005</v>
      </c>
      <c r="E155" s="15">
        <v>-15.74</v>
      </c>
      <c r="F155" s="15">
        <v>5.2</v>
      </c>
      <c r="G155" s="18">
        <v>3250</v>
      </c>
      <c r="H155">
        <v>343</v>
      </c>
      <c r="I155" s="15">
        <v>9.7899999999999991</v>
      </c>
    </row>
    <row r="156" spans="1:9">
      <c r="A156" s="87" t="s">
        <v>206</v>
      </c>
      <c r="B156" s="18">
        <v>6192</v>
      </c>
      <c r="C156" s="15">
        <v>23.65</v>
      </c>
      <c r="D156" s="15">
        <v>70.73</v>
      </c>
      <c r="E156" s="15">
        <v>-15.85</v>
      </c>
      <c r="F156" s="15">
        <v>5.28</v>
      </c>
      <c r="G156" s="18">
        <v>3207</v>
      </c>
      <c r="H156">
        <v>330</v>
      </c>
      <c r="I156" s="15">
        <v>9.44</v>
      </c>
    </row>
    <row r="157" spans="1:9">
      <c r="A157" s="87" t="s">
        <v>207</v>
      </c>
      <c r="B157" s="18">
        <v>6348</v>
      </c>
      <c r="C157" s="15">
        <v>24.24</v>
      </c>
      <c r="D157" s="15">
        <v>70.7</v>
      </c>
      <c r="E157" s="15">
        <v>-15.96</v>
      </c>
      <c r="F157" s="15">
        <v>5.36</v>
      </c>
      <c r="G157" s="18">
        <v>3159</v>
      </c>
      <c r="H157">
        <v>318</v>
      </c>
      <c r="I157" s="15">
        <v>9.07</v>
      </c>
    </row>
    <row r="158" spans="1:9">
      <c r="A158" s="87" t="s">
        <v>208</v>
      </c>
      <c r="B158" s="18">
        <v>6502</v>
      </c>
      <c r="C158" s="15">
        <v>24.83</v>
      </c>
      <c r="D158" s="15">
        <v>70.67</v>
      </c>
      <c r="E158" s="15">
        <v>-16.059999999999999</v>
      </c>
      <c r="F158" s="15">
        <v>5.45</v>
      </c>
      <c r="G158" s="18">
        <v>3108</v>
      </c>
      <c r="H158">
        <v>305</v>
      </c>
      <c r="I158" s="15">
        <v>8.7100000000000009</v>
      </c>
    </row>
    <row r="159" spans="1:9" ht="15.75" thickBot="1">
      <c r="A159" s="8" t="s">
        <v>209</v>
      </c>
      <c r="C159" s="15">
        <v>25.41</v>
      </c>
    </row>
    <row r="160" spans="1:9" ht="15" customHeight="1">
      <c r="A160" s="56" t="s">
        <v>1</v>
      </c>
      <c r="B160" s="71" t="s">
        <v>5</v>
      </c>
      <c r="C160" s="62"/>
      <c r="D160" s="364" t="s">
        <v>111</v>
      </c>
      <c r="E160" s="364"/>
      <c r="F160" s="364"/>
      <c r="G160" s="75" t="s">
        <v>3</v>
      </c>
      <c r="H160" s="71"/>
      <c r="I160" s="63" t="s">
        <v>77</v>
      </c>
    </row>
    <row r="161" spans="1:9" ht="15" customHeight="1">
      <c r="A161" s="57" t="s">
        <v>2</v>
      </c>
      <c r="B161" s="72" t="s">
        <v>7</v>
      </c>
      <c r="C161" s="64"/>
      <c r="D161" s="365"/>
      <c r="E161" s="365"/>
      <c r="F161" s="365"/>
      <c r="G161" s="76" t="s">
        <v>105</v>
      </c>
      <c r="H161" s="72"/>
      <c r="I161" s="229">
        <v>1.0249999999999999</v>
      </c>
    </row>
    <row r="162" spans="1:9" ht="15.75" customHeight="1" thickBot="1">
      <c r="A162" s="58" t="s">
        <v>104</v>
      </c>
      <c r="B162" s="73" t="str">
        <f>VLOOKUP(B161,'Table of Contents'!$B$6:$E$49,2,)</f>
        <v>Fr. 30 - 40 Port</v>
      </c>
      <c r="C162" s="65"/>
      <c r="D162" s="366"/>
      <c r="E162" s="366"/>
      <c r="F162" s="366"/>
      <c r="G162" s="77" t="s">
        <v>106</v>
      </c>
      <c r="H162" s="73"/>
      <c r="I162" s="65" t="str">
        <f>VLOOKUP(B161,'Table of Contents'!$B$6:$E$49,3,)</f>
        <v>SWB4-30-2</v>
      </c>
    </row>
    <row r="164" spans="1:9">
      <c r="A164" s="59" t="s">
        <v>107</v>
      </c>
      <c r="B164" s="39" t="s">
        <v>82</v>
      </c>
      <c r="C164" s="40" t="s">
        <v>82</v>
      </c>
      <c r="D164" s="40" t="s">
        <v>84</v>
      </c>
      <c r="E164" s="40" t="s">
        <v>85</v>
      </c>
      <c r="F164" s="40" t="s">
        <v>86</v>
      </c>
      <c r="G164" s="361" t="s">
        <v>108</v>
      </c>
      <c r="H164" s="361"/>
      <c r="I164" s="40" t="s">
        <v>109</v>
      </c>
    </row>
    <row r="165" spans="1:9">
      <c r="A165" s="60" t="s">
        <v>156</v>
      </c>
      <c r="B165" s="41" t="s">
        <v>147</v>
      </c>
      <c r="C165" s="42" t="s">
        <v>241</v>
      </c>
      <c r="D165" s="42" t="s">
        <v>148</v>
      </c>
      <c r="E165" s="43" t="s">
        <v>149</v>
      </c>
      <c r="F165" s="43" t="s">
        <v>150</v>
      </c>
      <c r="G165" s="41" t="s">
        <v>151</v>
      </c>
      <c r="H165" s="41" t="s">
        <v>152</v>
      </c>
      <c r="I165" s="43" t="s">
        <v>153</v>
      </c>
    </row>
    <row r="166" spans="1:9">
      <c r="A166" s="88" t="s">
        <v>210</v>
      </c>
      <c r="B166" s="18">
        <v>6654</v>
      </c>
      <c r="C166" s="15">
        <v>25.41</v>
      </c>
      <c r="D166" s="15">
        <v>70.64</v>
      </c>
      <c r="E166" s="15">
        <v>-16.16</v>
      </c>
      <c r="F166" s="15">
        <v>5.53</v>
      </c>
      <c r="G166" s="18">
        <v>3053</v>
      </c>
      <c r="H166">
        <v>292</v>
      </c>
      <c r="I166" s="15">
        <v>8.35</v>
      </c>
    </row>
    <row r="167" spans="1:9">
      <c r="A167" s="87" t="s">
        <v>211</v>
      </c>
      <c r="B167" s="18">
        <v>6803</v>
      </c>
      <c r="C167" s="15">
        <v>25.98</v>
      </c>
      <c r="D167" s="15">
        <v>70.61</v>
      </c>
      <c r="E167" s="15">
        <v>-16.260000000000002</v>
      </c>
      <c r="F167" s="15">
        <v>5.62</v>
      </c>
      <c r="G167" s="18">
        <v>2995</v>
      </c>
      <c r="H167">
        <v>279</v>
      </c>
      <c r="I167" s="15">
        <v>7.98</v>
      </c>
    </row>
    <row r="168" spans="1:9">
      <c r="A168" s="87" t="s">
        <v>212</v>
      </c>
      <c r="B168" s="18">
        <v>6949</v>
      </c>
      <c r="C168" s="15">
        <v>26.54</v>
      </c>
      <c r="D168" s="15">
        <v>70.59</v>
      </c>
      <c r="E168" s="15">
        <v>-16.36</v>
      </c>
      <c r="F168" s="15">
        <v>5.7</v>
      </c>
      <c r="G168" s="18">
        <v>2932</v>
      </c>
      <c r="H168">
        <v>266</v>
      </c>
      <c r="I168" s="15">
        <v>7.6</v>
      </c>
    </row>
    <row r="169" spans="1:9">
      <c r="A169" s="87" t="s">
        <v>213</v>
      </c>
      <c r="B169" s="18">
        <v>7093</v>
      </c>
      <c r="C169" s="15">
        <v>27.09</v>
      </c>
      <c r="D169" s="15">
        <v>70.56</v>
      </c>
      <c r="E169" s="15">
        <v>-16.45</v>
      </c>
      <c r="F169" s="15">
        <v>5.78</v>
      </c>
      <c r="G169" s="18">
        <v>2872</v>
      </c>
      <c r="H169">
        <v>253</v>
      </c>
      <c r="I169" s="15">
        <v>7.23</v>
      </c>
    </row>
    <row r="170" spans="1:9">
      <c r="A170" s="87" t="s">
        <v>214</v>
      </c>
      <c r="B170" s="18">
        <v>7234</v>
      </c>
      <c r="C170" s="15">
        <v>27.63</v>
      </c>
      <c r="D170" s="15">
        <v>70.53</v>
      </c>
      <c r="E170" s="15">
        <v>-16.54</v>
      </c>
      <c r="F170" s="15">
        <v>5.86</v>
      </c>
      <c r="G170" s="18">
        <v>2825</v>
      </c>
      <c r="H170">
        <v>240</v>
      </c>
      <c r="I170" s="15">
        <v>6.85</v>
      </c>
    </row>
    <row r="171" spans="1:9">
      <c r="A171" s="87" t="s">
        <v>215</v>
      </c>
      <c r="B171" s="18">
        <v>7372</v>
      </c>
      <c r="C171" s="15">
        <v>28.15</v>
      </c>
      <c r="D171" s="15">
        <v>70.510000000000005</v>
      </c>
      <c r="E171" s="15">
        <v>-16.63</v>
      </c>
      <c r="F171" s="15">
        <v>5.94</v>
      </c>
      <c r="G171" s="18">
        <v>2791</v>
      </c>
      <c r="H171">
        <v>227</v>
      </c>
      <c r="I171" s="15">
        <v>6.49</v>
      </c>
    </row>
    <row r="172" spans="1:9">
      <c r="A172" s="87" t="s">
        <v>216</v>
      </c>
      <c r="B172" s="18">
        <v>7508</v>
      </c>
      <c r="C172" s="15">
        <v>28.67</v>
      </c>
      <c r="D172" s="15">
        <v>70.48</v>
      </c>
      <c r="E172" s="15">
        <v>-16.71</v>
      </c>
      <c r="F172" s="15">
        <v>6.02</v>
      </c>
      <c r="G172" s="18">
        <v>2765</v>
      </c>
      <c r="H172">
        <v>214</v>
      </c>
      <c r="I172" s="15">
        <v>6.12</v>
      </c>
    </row>
    <row r="173" spans="1:9">
      <c r="A173" s="87" t="s">
        <v>217</v>
      </c>
      <c r="B173" s="18">
        <v>7642</v>
      </c>
      <c r="C173" s="15">
        <v>29.18</v>
      </c>
      <c r="D173" s="15">
        <v>70.459999999999994</v>
      </c>
      <c r="E173" s="15">
        <v>-16.8</v>
      </c>
      <c r="F173" s="15">
        <v>6.1</v>
      </c>
      <c r="G173" s="18">
        <v>2749</v>
      </c>
      <c r="H173">
        <v>202</v>
      </c>
      <c r="I173" s="15">
        <v>5.77</v>
      </c>
    </row>
    <row r="174" spans="1:9">
      <c r="A174" s="87" t="s">
        <v>218</v>
      </c>
      <c r="B174" s="18">
        <v>7774</v>
      </c>
      <c r="C174" s="15">
        <v>29.69</v>
      </c>
      <c r="D174" s="15">
        <v>70.44</v>
      </c>
      <c r="E174" s="15">
        <v>-16.88</v>
      </c>
      <c r="F174" s="15">
        <v>6.18</v>
      </c>
      <c r="G174" s="18">
        <v>2740</v>
      </c>
      <c r="H174">
        <v>190</v>
      </c>
      <c r="I174" s="15">
        <v>5.43</v>
      </c>
    </row>
    <row r="175" spans="1:9">
      <c r="A175" s="87" t="s">
        <v>219</v>
      </c>
      <c r="B175" s="18">
        <v>7903</v>
      </c>
      <c r="C175" s="15">
        <v>30.18</v>
      </c>
      <c r="D175" s="15">
        <v>70.42</v>
      </c>
      <c r="E175" s="15">
        <v>-16.96</v>
      </c>
      <c r="F175" s="15">
        <v>6.26</v>
      </c>
      <c r="G175" s="18">
        <v>2735</v>
      </c>
      <c r="H175">
        <v>179</v>
      </c>
      <c r="I175" s="15">
        <v>5.0999999999999996</v>
      </c>
    </row>
    <row r="176" spans="1:9">
      <c r="A176" s="87" t="s">
        <v>220</v>
      </c>
      <c r="B176" s="18">
        <v>8031</v>
      </c>
      <c r="C176" s="15">
        <v>30.67</v>
      </c>
      <c r="D176" s="15">
        <v>70.41</v>
      </c>
      <c r="E176" s="15">
        <v>-17.04</v>
      </c>
      <c r="F176" s="15">
        <v>6.34</v>
      </c>
      <c r="G176" s="18">
        <v>2732</v>
      </c>
      <c r="H176">
        <v>167</v>
      </c>
      <c r="I176" s="15">
        <v>4.78</v>
      </c>
    </row>
    <row r="177" spans="1:9">
      <c r="A177" s="87" t="s">
        <v>221</v>
      </c>
      <c r="B177" s="18">
        <v>8158</v>
      </c>
      <c r="C177" s="15">
        <v>31.15</v>
      </c>
      <c r="D177" s="15">
        <v>70.39</v>
      </c>
      <c r="E177" s="15">
        <v>-17.12</v>
      </c>
      <c r="F177" s="15">
        <v>6.42</v>
      </c>
      <c r="G177" s="18">
        <v>2728</v>
      </c>
      <c r="H177">
        <v>157</v>
      </c>
      <c r="I177" s="15">
        <v>4.49</v>
      </c>
    </row>
    <row r="178" spans="1:9">
      <c r="A178" s="87" t="s">
        <v>222</v>
      </c>
      <c r="B178" s="18">
        <v>8287</v>
      </c>
      <c r="C178" s="15">
        <v>31.64</v>
      </c>
      <c r="D178" s="15">
        <v>70.38</v>
      </c>
      <c r="E178" s="15">
        <v>-17.2</v>
      </c>
      <c r="F178" s="15">
        <v>6.5</v>
      </c>
      <c r="G178" s="18">
        <v>2724</v>
      </c>
      <c r="H178">
        <v>148</v>
      </c>
      <c r="I178" s="15">
        <v>4.21</v>
      </c>
    </row>
    <row r="179" spans="1:9">
      <c r="A179" s="87" t="s">
        <v>223</v>
      </c>
      <c r="B179" s="18">
        <v>8419</v>
      </c>
      <c r="C179" s="15">
        <v>32.15</v>
      </c>
      <c r="D179" s="15">
        <v>70.36</v>
      </c>
      <c r="E179" s="15">
        <v>-17.28</v>
      </c>
      <c r="F179" s="15">
        <v>6.59</v>
      </c>
      <c r="G179" s="18">
        <v>2716</v>
      </c>
      <c r="H179">
        <v>138</v>
      </c>
      <c r="I179" s="15">
        <v>3.95</v>
      </c>
    </row>
    <row r="180" spans="1:9">
      <c r="A180" s="87" t="s">
        <v>224</v>
      </c>
      <c r="B180" s="18">
        <v>8551</v>
      </c>
      <c r="C180" s="15">
        <v>32.65</v>
      </c>
      <c r="D180" s="15">
        <v>70.349999999999994</v>
      </c>
      <c r="E180" s="15">
        <v>-17.350000000000001</v>
      </c>
      <c r="F180" s="15">
        <v>6.67</v>
      </c>
      <c r="G180" s="18">
        <v>2706</v>
      </c>
      <c r="H180">
        <v>130</v>
      </c>
      <c r="I180" s="15">
        <v>3.72</v>
      </c>
    </row>
    <row r="181" spans="1:9">
      <c r="A181" s="87" t="s">
        <v>225</v>
      </c>
      <c r="B181" s="18">
        <v>8681</v>
      </c>
      <c r="C181" s="15">
        <v>33.15</v>
      </c>
      <c r="D181" s="15">
        <v>70.34</v>
      </c>
      <c r="E181" s="15">
        <v>-17.43</v>
      </c>
      <c r="F181" s="15">
        <v>6.76</v>
      </c>
      <c r="G181" s="18">
        <v>2692</v>
      </c>
      <c r="H181">
        <v>123</v>
      </c>
      <c r="I181" s="15">
        <v>3.51</v>
      </c>
    </row>
    <row r="182" spans="1:9">
      <c r="A182" s="87" t="s">
        <v>226</v>
      </c>
      <c r="B182" s="18">
        <v>8812</v>
      </c>
      <c r="C182" s="15">
        <v>33.65</v>
      </c>
      <c r="D182" s="15">
        <v>70.34</v>
      </c>
      <c r="E182" s="15">
        <v>-17.510000000000002</v>
      </c>
      <c r="F182" s="15">
        <v>6.84</v>
      </c>
      <c r="G182" s="18">
        <v>2676</v>
      </c>
      <c r="H182">
        <v>117</v>
      </c>
      <c r="I182" s="15">
        <v>3.35</v>
      </c>
    </row>
    <row r="183" spans="1:9">
      <c r="A183" s="87" t="s">
        <v>227</v>
      </c>
      <c r="B183" s="18">
        <v>8941</v>
      </c>
      <c r="C183" s="15">
        <v>34.15</v>
      </c>
      <c r="D183" s="15">
        <v>70.33</v>
      </c>
      <c r="E183" s="15">
        <v>-17.579999999999998</v>
      </c>
      <c r="F183" s="15">
        <v>6.93</v>
      </c>
      <c r="G183" s="18">
        <v>2658</v>
      </c>
      <c r="H183">
        <v>113</v>
      </c>
      <c r="I183" s="15">
        <v>3.22</v>
      </c>
    </row>
    <row r="184" spans="1:9">
      <c r="A184" s="87" t="s">
        <v>228</v>
      </c>
      <c r="B184" s="18">
        <v>9071</v>
      </c>
      <c r="C184" s="15">
        <v>34.64</v>
      </c>
      <c r="D184" s="15">
        <v>70.33</v>
      </c>
      <c r="E184" s="15">
        <v>-17.649999999999999</v>
      </c>
      <c r="F184" s="15">
        <v>7.01</v>
      </c>
      <c r="G184" s="18">
        <v>2638</v>
      </c>
      <c r="H184">
        <v>109</v>
      </c>
      <c r="I184" s="15">
        <v>3.13</v>
      </c>
    </row>
    <row r="185" spans="1:9">
      <c r="A185" s="87" t="s">
        <v>229</v>
      </c>
      <c r="B185" s="18">
        <v>9201</v>
      </c>
      <c r="C185" s="15">
        <v>35.14</v>
      </c>
      <c r="D185" s="15">
        <v>70.319999999999993</v>
      </c>
      <c r="E185" s="15">
        <v>-17.73</v>
      </c>
      <c r="F185" s="15">
        <v>7.1</v>
      </c>
      <c r="G185" s="18">
        <v>2618</v>
      </c>
      <c r="H185">
        <v>107</v>
      </c>
      <c r="I185" s="15">
        <v>3.06</v>
      </c>
    </row>
    <row r="186" spans="1:9">
      <c r="A186" s="87" t="s">
        <v>230</v>
      </c>
      <c r="B186" s="18">
        <v>9331</v>
      </c>
      <c r="C186" s="15">
        <v>35.630000000000003</v>
      </c>
      <c r="D186" s="15">
        <v>70.319999999999993</v>
      </c>
      <c r="E186" s="15">
        <v>-17.8</v>
      </c>
      <c r="F186" s="15">
        <v>7.19</v>
      </c>
      <c r="G186" s="18">
        <v>2601</v>
      </c>
      <c r="H186">
        <v>106</v>
      </c>
      <c r="I186" s="15">
        <v>3.04</v>
      </c>
    </row>
    <row r="187" spans="1:9">
      <c r="A187" s="87" t="s">
        <v>231</v>
      </c>
      <c r="B187" s="18">
        <v>9462</v>
      </c>
      <c r="C187" s="15">
        <v>36.130000000000003</v>
      </c>
      <c r="D187" s="15">
        <v>70.319999999999993</v>
      </c>
      <c r="E187" s="15">
        <v>-17.87</v>
      </c>
      <c r="F187" s="15">
        <v>7.28</v>
      </c>
      <c r="G187" s="18">
        <v>2592</v>
      </c>
      <c r="H187">
        <v>107</v>
      </c>
      <c r="I187" s="15">
        <v>3.05</v>
      </c>
    </row>
    <row r="188" spans="1:9">
      <c r="A188" s="87" t="s">
        <v>232</v>
      </c>
      <c r="B188" s="18">
        <v>9594</v>
      </c>
      <c r="C188" s="15">
        <v>36.64</v>
      </c>
      <c r="D188" s="15">
        <v>70.319999999999993</v>
      </c>
      <c r="E188" s="15">
        <v>-17.940000000000001</v>
      </c>
      <c r="F188" s="15">
        <v>7.37</v>
      </c>
      <c r="G188" s="18">
        <v>2592</v>
      </c>
      <c r="H188">
        <v>108</v>
      </c>
      <c r="I188" s="15">
        <v>3.08</v>
      </c>
    </row>
    <row r="189" spans="1:9">
      <c r="A189" s="87" t="s">
        <v>233</v>
      </c>
      <c r="B189" s="18">
        <v>9734</v>
      </c>
      <c r="C189" s="15">
        <v>37.17</v>
      </c>
      <c r="D189" s="15">
        <v>70.319999999999993</v>
      </c>
      <c r="E189" s="15">
        <v>-18.010000000000002</v>
      </c>
      <c r="F189" s="15">
        <v>7.47</v>
      </c>
      <c r="G189" s="18">
        <v>2602</v>
      </c>
      <c r="H189">
        <v>110</v>
      </c>
      <c r="I189" s="15">
        <v>3.15</v>
      </c>
    </row>
    <row r="190" spans="1:9">
      <c r="A190" s="87" t="s">
        <v>234</v>
      </c>
      <c r="B190" s="18">
        <v>9880</v>
      </c>
      <c r="C190" s="15">
        <v>37.729999999999997</v>
      </c>
      <c r="D190" s="15">
        <v>70.319999999999993</v>
      </c>
      <c r="E190" s="15">
        <v>-18.09</v>
      </c>
      <c r="F190" s="15">
        <v>7.57</v>
      </c>
      <c r="G190" s="18">
        <v>2631</v>
      </c>
      <c r="H190">
        <v>114</v>
      </c>
      <c r="I190" s="15">
        <v>3.26</v>
      </c>
    </row>
    <row r="191" spans="1:9">
      <c r="A191" s="87" t="s">
        <v>235</v>
      </c>
      <c r="B191" s="18">
        <v>10027</v>
      </c>
      <c r="C191" s="15">
        <v>38.29</v>
      </c>
      <c r="D191" s="15">
        <v>70.319999999999993</v>
      </c>
      <c r="E191" s="15">
        <v>-18.16</v>
      </c>
      <c r="F191" s="15">
        <v>7.67</v>
      </c>
      <c r="G191" s="18">
        <v>2670</v>
      </c>
      <c r="H191">
        <v>118</v>
      </c>
      <c r="I191" s="15">
        <v>3.38</v>
      </c>
    </row>
    <row r="192" spans="1:9">
      <c r="A192" s="87" t="s">
        <v>236</v>
      </c>
      <c r="B192" s="18">
        <v>10176</v>
      </c>
      <c r="C192" s="15">
        <v>38.86</v>
      </c>
      <c r="D192" s="15">
        <v>70.319999999999993</v>
      </c>
      <c r="E192" s="15">
        <v>-18.23</v>
      </c>
      <c r="F192" s="15">
        <v>7.78</v>
      </c>
      <c r="G192" s="18">
        <v>2708</v>
      </c>
      <c r="H192">
        <v>123</v>
      </c>
      <c r="I192" s="15">
        <v>3.5</v>
      </c>
    </row>
    <row r="193" spans="1:9">
      <c r="A193" s="87" t="s">
        <v>237</v>
      </c>
      <c r="B193" s="18">
        <v>10327</v>
      </c>
      <c r="C193" s="15">
        <v>39.44</v>
      </c>
      <c r="D193" s="15">
        <v>70.319999999999993</v>
      </c>
      <c r="E193" s="15">
        <v>-18.3</v>
      </c>
      <c r="F193" s="15">
        <v>7.89</v>
      </c>
      <c r="G193" s="18">
        <v>2745</v>
      </c>
      <c r="H193">
        <v>127</v>
      </c>
      <c r="I193" s="15">
        <v>3.62</v>
      </c>
    </row>
    <row r="194" spans="1:9">
      <c r="A194" s="87" t="s">
        <v>238</v>
      </c>
      <c r="B194" s="18">
        <v>10482</v>
      </c>
      <c r="C194" s="15">
        <v>40.03</v>
      </c>
      <c r="D194" s="15">
        <v>70.319999999999993</v>
      </c>
      <c r="E194" s="15">
        <v>-18.37</v>
      </c>
      <c r="F194" s="15">
        <v>8</v>
      </c>
      <c r="G194" s="18">
        <v>2780</v>
      </c>
      <c r="H194">
        <v>131</v>
      </c>
      <c r="I194" s="15">
        <v>3.74</v>
      </c>
    </row>
    <row r="195" spans="1:9">
      <c r="A195" s="87" t="s">
        <v>239</v>
      </c>
      <c r="B195" s="18">
        <v>10641</v>
      </c>
      <c r="C195" s="15">
        <v>40.630000000000003</v>
      </c>
      <c r="D195" s="15">
        <v>70.319999999999993</v>
      </c>
      <c r="E195" s="15">
        <v>-18.440000000000001</v>
      </c>
      <c r="F195" s="15">
        <v>8.11</v>
      </c>
      <c r="G195" s="18">
        <v>2813</v>
      </c>
      <c r="H195">
        <v>135</v>
      </c>
      <c r="I195" s="15">
        <v>3.85</v>
      </c>
    </row>
    <row r="196" spans="1:9">
      <c r="A196" s="87" t="s">
        <v>240</v>
      </c>
      <c r="B196" s="18">
        <v>10801</v>
      </c>
      <c r="C196" s="15">
        <v>41.25</v>
      </c>
      <c r="D196" s="15">
        <v>70.31</v>
      </c>
      <c r="E196" s="15">
        <v>-18.510000000000002</v>
      </c>
      <c r="F196" s="15">
        <v>8.2200000000000006</v>
      </c>
      <c r="G196" s="18">
        <v>2844</v>
      </c>
      <c r="H196">
        <v>139</v>
      </c>
      <c r="I196" s="15">
        <v>3.97</v>
      </c>
    </row>
    <row r="197" spans="1:9">
      <c r="A197" s="87" t="s">
        <v>242</v>
      </c>
      <c r="B197" s="18">
        <v>10963</v>
      </c>
      <c r="C197" s="15">
        <v>41.86</v>
      </c>
      <c r="D197" s="15">
        <v>70.31</v>
      </c>
      <c r="E197" s="15">
        <v>-18.579999999999998</v>
      </c>
      <c r="F197" s="15">
        <v>8.34</v>
      </c>
      <c r="G197" s="18">
        <v>2876</v>
      </c>
      <c r="H197">
        <v>143</v>
      </c>
      <c r="I197" s="15">
        <v>4.08</v>
      </c>
    </row>
    <row r="198" spans="1:9">
      <c r="A198" s="87" t="s">
        <v>243</v>
      </c>
      <c r="B198" s="18">
        <v>11126</v>
      </c>
      <c r="C198" s="15">
        <v>42.49</v>
      </c>
      <c r="D198" s="15">
        <v>70.31</v>
      </c>
      <c r="E198" s="15">
        <v>-18.649999999999999</v>
      </c>
      <c r="F198" s="15">
        <v>8.4600000000000009</v>
      </c>
      <c r="G198" s="18">
        <v>2906</v>
      </c>
      <c r="H198">
        <v>147</v>
      </c>
      <c r="I198" s="15">
        <v>4.1900000000000004</v>
      </c>
    </row>
    <row r="199" spans="1:9">
      <c r="A199" s="87" t="s">
        <v>244</v>
      </c>
      <c r="B199" s="18">
        <v>11291</v>
      </c>
      <c r="C199" s="15">
        <v>43.12</v>
      </c>
      <c r="D199" s="15">
        <v>70.31</v>
      </c>
      <c r="E199" s="15">
        <v>-18.72</v>
      </c>
      <c r="F199" s="15">
        <v>8.58</v>
      </c>
      <c r="G199" s="18">
        <v>2934</v>
      </c>
      <c r="H199">
        <v>150</v>
      </c>
      <c r="I199" s="15">
        <v>4.29</v>
      </c>
    </row>
    <row r="200" spans="1:9">
      <c r="A200" s="89" t="s">
        <v>245</v>
      </c>
      <c r="B200" s="18">
        <v>11457</v>
      </c>
      <c r="C200" s="15">
        <v>43.75</v>
      </c>
      <c r="D200" s="15">
        <v>70.31</v>
      </c>
      <c r="E200" s="15">
        <v>-18.78</v>
      </c>
      <c r="F200" s="15">
        <v>8.6999999999999993</v>
      </c>
      <c r="G200" s="18">
        <v>2959</v>
      </c>
      <c r="H200">
        <v>154</v>
      </c>
      <c r="I200" s="15">
        <v>4.3899999999999997</v>
      </c>
    </row>
    <row r="201" spans="1:9">
      <c r="A201" s="90" t="s">
        <v>246</v>
      </c>
      <c r="B201" s="18">
        <v>11624</v>
      </c>
      <c r="C201" s="15">
        <v>44.39</v>
      </c>
      <c r="D201" s="15">
        <v>70.3</v>
      </c>
      <c r="E201" s="15">
        <v>-18.850000000000001</v>
      </c>
      <c r="F201" s="15">
        <v>8.82</v>
      </c>
      <c r="G201" s="18">
        <v>2984</v>
      </c>
      <c r="H201">
        <v>157</v>
      </c>
      <c r="I201" s="15">
        <v>4.49</v>
      </c>
    </row>
    <row r="202" spans="1:9">
      <c r="A202" s="91" t="s">
        <v>247</v>
      </c>
      <c r="B202" s="18">
        <v>11793</v>
      </c>
      <c r="C202" s="15">
        <v>45.03</v>
      </c>
      <c r="D202" s="15">
        <v>70.3</v>
      </c>
      <c r="E202" s="15">
        <v>-18.91</v>
      </c>
      <c r="F202" s="15">
        <v>8.94</v>
      </c>
      <c r="G202" s="18">
        <v>3009</v>
      </c>
      <c r="H202">
        <v>161</v>
      </c>
      <c r="I202" s="15">
        <v>4.59</v>
      </c>
    </row>
    <row r="203" spans="1:9">
      <c r="A203" s="91" t="s">
        <v>248</v>
      </c>
      <c r="B203" s="18">
        <v>11963</v>
      </c>
      <c r="C203" s="15">
        <v>45.68</v>
      </c>
      <c r="D203" s="15">
        <v>70.3</v>
      </c>
      <c r="E203" s="15">
        <v>-18.97</v>
      </c>
      <c r="F203" s="15">
        <v>9.06</v>
      </c>
      <c r="G203" s="18">
        <v>3033</v>
      </c>
      <c r="H203">
        <v>164</v>
      </c>
      <c r="I203" s="15">
        <v>4.68</v>
      </c>
    </row>
    <row r="204" spans="1:9">
      <c r="A204" s="183" t="s">
        <v>249</v>
      </c>
      <c r="B204" s="178">
        <v>12134</v>
      </c>
      <c r="C204" s="196">
        <v>46.34</v>
      </c>
      <c r="D204" s="196">
        <v>70.290000000000006</v>
      </c>
      <c r="E204" s="196">
        <v>-19.04</v>
      </c>
      <c r="F204" s="196">
        <v>9.19</v>
      </c>
      <c r="G204" s="178">
        <v>3054</v>
      </c>
      <c r="H204" s="179">
        <v>167</v>
      </c>
      <c r="I204" s="196">
        <v>4.7699999999999996</v>
      </c>
    </row>
    <row r="205" spans="1:9">
      <c r="A205" s="91" t="s">
        <v>250</v>
      </c>
      <c r="B205" s="18">
        <v>12306</v>
      </c>
      <c r="C205" s="15">
        <v>46.99</v>
      </c>
      <c r="D205" s="15">
        <v>70.290000000000006</v>
      </c>
      <c r="E205" s="15">
        <v>-19.100000000000001</v>
      </c>
      <c r="F205" s="15">
        <v>9.31</v>
      </c>
      <c r="G205" s="18">
        <v>3073</v>
      </c>
      <c r="H205">
        <v>170</v>
      </c>
      <c r="I205" s="15">
        <v>4.8499999999999996</v>
      </c>
    </row>
    <row r="206" spans="1:9">
      <c r="A206" s="91" t="s">
        <v>251</v>
      </c>
      <c r="B206" s="18">
        <v>12479</v>
      </c>
      <c r="C206" s="15">
        <v>47.65</v>
      </c>
      <c r="D206" s="15">
        <v>70.290000000000006</v>
      </c>
      <c r="E206" s="15">
        <v>-19.16</v>
      </c>
      <c r="F206" s="15">
        <v>9.44</v>
      </c>
      <c r="G206" s="18">
        <v>3092</v>
      </c>
      <c r="H206">
        <v>173</v>
      </c>
      <c r="I206" s="15">
        <v>4.93</v>
      </c>
    </row>
    <row r="207" spans="1:9">
      <c r="A207" s="184" t="s">
        <v>252</v>
      </c>
      <c r="B207" s="181">
        <v>12653</v>
      </c>
      <c r="C207" s="197">
        <v>48.32</v>
      </c>
      <c r="D207" s="197">
        <v>70.28</v>
      </c>
      <c r="E207" s="197">
        <v>-19.21</v>
      </c>
      <c r="F207" s="197">
        <v>9.56</v>
      </c>
      <c r="G207" s="181">
        <v>3111</v>
      </c>
      <c r="H207" s="182">
        <v>175</v>
      </c>
      <c r="I207" s="197">
        <v>5.01</v>
      </c>
    </row>
    <row r="208" spans="1:9">
      <c r="A208" s="91" t="s">
        <v>253</v>
      </c>
      <c r="B208" s="18">
        <v>12828</v>
      </c>
      <c r="C208" s="15">
        <v>48.99</v>
      </c>
      <c r="D208" s="15">
        <v>70.28</v>
      </c>
      <c r="E208" s="15">
        <v>-19.27</v>
      </c>
      <c r="F208" s="15">
        <v>9.69</v>
      </c>
      <c r="G208" s="18">
        <v>3129</v>
      </c>
      <c r="H208">
        <v>178</v>
      </c>
      <c r="I208" s="15">
        <v>5.09</v>
      </c>
    </row>
    <row r="209" spans="1:9" ht="15.75" thickBot="1">
      <c r="A209" s="92" t="s">
        <v>254</v>
      </c>
      <c r="B209" s="78">
        <v>12855</v>
      </c>
      <c r="C209" s="67">
        <v>49.09</v>
      </c>
      <c r="D209" s="67">
        <v>70.28</v>
      </c>
      <c r="E209" s="67">
        <v>-19.28</v>
      </c>
      <c r="F209" s="67">
        <v>9.7100000000000009</v>
      </c>
      <c r="G209" s="95">
        <v>0</v>
      </c>
      <c r="H209" s="95">
        <v>0</v>
      </c>
      <c r="I209" s="67">
        <v>0</v>
      </c>
    </row>
    <row r="210" spans="1:9">
      <c r="A210" s="56" t="s">
        <v>1</v>
      </c>
      <c r="B210" s="71" t="s">
        <v>5</v>
      </c>
      <c r="C210" s="62"/>
      <c r="D210" s="364" t="s">
        <v>112</v>
      </c>
      <c r="E210" s="364"/>
      <c r="F210" s="364"/>
      <c r="G210" s="75" t="s">
        <v>3</v>
      </c>
      <c r="H210" s="71"/>
      <c r="I210" s="63" t="s">
        <v>77</v>
      </c>
    </row>
    <row r="211" spans="1:9">
      <c r="A211" s="57" t="s">
        <v>2</v>
      </c>
      <c r="B211" s="72" t="s">
        <v>8</v>
      </c>
      <c r="C211" s="64"/>
      <c r="D211" s="365"/>
      <c r="E211" s="365"/>
      <c r="F211" s="365"/>
      <c r="G211" s="76" t="s">
        <v>105</v>
      </c>
      <c r="H211" s="72"/>
      <c r="I211" s="229">
        <v>1.0249999999999999</v>
      </c>
    </row>
    <row r="212" spans="1:9" ht="15.75" thickBot="1">
      <c r="A212" s="58" t="s">
        <v>104</v>
      </c>
      <c r="B212" s="73" t="str">
        <f>VLOOKUP(B211,'Table of Contents'!$B$6:$E$49,2,)</f>
        <v>Fr. 40 - 49 Centerline</v>
      </c>
      <c r="C212" s="65"/>
      <c r="D212" s="366"/>
      <c r="E212" s="366"/>
      <c r="F212" s="366"/>
      <c r="G212" s="77" t="s">
        <v>106</v>
      </c>
      <c r="H212" s="73"/>
      <c r="I212" s="65" t="str">
        <f>VLOOKUP(B211,'Table of Contents'!$B$6:$E$49,3,)</f>
        <v>SWB4-40-0</v>
      </c>
    </row>
    <row r="213" spans="1:9">
      <c r="E213" s="66"/>
    </row>
    <row r="214" spans="1:9">
      <c r="A214" s="362" t="s">
        <v>489</v>
      </c>
      <c r="B214" s="362"/>
      <c r="C214" s="362"/>
      <c r="D214" s="362"/>
      <c r="E214" s="362"/>
      <c r="F214" s="362"/>
      <c r="G214" s="362"/>
      <c r="H214" s="362"/>
      <c r="I214" s="362"/>
    </row>
    <row r="215" spans="1:9">
      <c r="A215" s="362" t="s">
        <v>256</v>
      </c>
      <c r="B215" s="362"/>
      <c r="C215" s="362"/>
      <c r="D215" s="362"/>
      <c r="E215" s="362"/>
      <c r="F215" s="362"/>
      <c r="G215" s="362"/>
      <c r="H215" s="362"/>
      <c r="I215" s="362"/>
    </row>
    <row r="216" spans="1:9">
      <c r="A216" s="363" t="s">
        <v>257</v>
      </c>
      <c r="B216" s="363"/>
      <c r="C216" s="363"/>
      <c r="D216" s="363"/>
      <c r="E216" s="363"/>
      <c r="F216" s="363"/>
      <c r="G216" s="363"/>
      <c r="H216" s="363"/>
      <c r="I216" s="363"/>
    </row>
    <row r="217" spans="1:9">
      <c r="A217" s="362" t="s">
        <v>258</v>
      </c>
      <c r="B217" s="362"/>
      <c r="C217" s="362"/>
      <c r="D217" s="362"/>
      <c r="E217" s="362"/>
      <c r="F217" s="362"/>
      <c r="G217" s="362"/>
      <c r="H217" s="362"/>
      <c r="I217" s="362"/>
    </row>
    <row r="219" spans="1:9">
      <c r="A219" s="59" t="s">
        <v>107</v>
      </c>
      <c r="B219" s="39" t="s">
        <v>82</v>
      </c>
      <c r="C219" s="40" t="s">
        <v>82</v>
      </c>
      <c r="D219" s="40" t="s">
        <v>84</v>
      </c>
      <c r="E219" s="40" t="s">
        <v>85</v>
      </c>
      <c r="F219" s="40" t="s">
        <v>86</v>
      </c>
      <c r="G219" s="361" t="s">
        <v>108</v>
      </c>
      <c r="H219" s="361"/>
      <c r="I219" s="40" t="s">
        <v>109</v>
      </c>
    </row>
    <row r="220" spans="1:9">
      <c r="A220" s="60" t="s">
        <v>156</v>
      </c>
      <c r="B220" s="41" t="s">
        <v>147</v>
      </c>
      <c r="C220" s="42" t="s">
        <v>241</v>
      </c>
      <c r="D220" s="42" t="s">
        <v>148</v>
      </c>
      <c r="E220" s="43" t="s">
        <v>149</v>
      </c>
      <c r="F220" s="43" t="s">
        <v>150</v>
      </c>
      <c r="G220" s="41" t="s">
        <v>151</v>
      </c>
      <c r="H220" s="41" t="s">
        <v>152</v>
      </c>
      <c r="I220" s="43" t="s">
        <v>153</v>
      </c>
    </row>
    <row r="221" spans="1:9">
      <c r="A221" s="87" t="s">
        <v>160</v>
      </c>
      <c r="B221">
        <v>76</v>
      </c>
      <c r="C221" s="15">
        <v>0.28999999999999998</v>
      </c>
      <c r="D221" s="15">
        <v>92.45</v>
      </c>
      <c r="E221" s="15">
        <v>0</v>
      </c>
      <c r="F221" s="15">
        <v>0.05</v>
      </c>
      <c r="G221" s="18">
        <v>1556</v>
      </c>
      <c r="H221" s="18">
        <v>1117</v>
      </c>
      <c r="I221" s="15">
        <v>31.9</v>
      </c>
    </row>
    <row r="222" spans="1:9">
      <c r="A222" s="87" t="s">
        <v>161</v>
      </c>
      <c r="B222">
        <v>354</v>
      </c>
      <c r="C222" s="15">
        <v>1.35</v>
      </c>
      <c r="D222" s="15">
        <v>91.75</v>
      </c>
      <c r="E222" s="15">
        <v>0</v>
      </c>
      <c r="F222" s="15">
        <v>0.2</v>
      </c>
      <c r="G222" s="18">
        <v>3765</v>
      </c>
      <c r="H222" s="18">
        <v>3819</v>
      </c>
      <c r="I222" s="15">
        <v>109.1</v>
      </c>
    </row>
    <row r="223" spans="1:9">
      <c r="A223" s="87" t="s">
        <v>162</v>
      </c>
      <c r="B223">
        <v>769</v>
      </c>
      <c r="C223" s="15">
        <v>2.94</v>
      </c>
      <c r="D223" s="15">
        <v>91.33</v>
      </c>
      <c r="E223" s="15">
        <v>0</v>
      </c>
      <c r="F223" s="15">
        <v>0.35</v>
      </c>
      <c r="G223" s="18">
        <v>5819</v>
      </c>
      <c r="H223" s="18">
        <v>8758</v>
      </c>
      <c r="I223" s="15">
        <v>250.19</v>
      </c>
    </row>
    <row r="224" spans="1:9">
      <c r="A224" s="87" t="s">
        <v>163</v>
      </c>
      <c r="B224" s="18">
        <v>1286</v>
      </c>
      <c r="C224" s="15">
        <v>4.91</v>
      </c>
      <c r="D224" s="15">
        <v>90.98</v>
      </c>
      <c r="E224" s="15">
        <v>0</v>
      </c>
      <c r="F224" s="15">
        <v>0.51</v>
      </c>
      <c r="G224" s="18">
        <v>7033</v>
      </c>
      <c r="H224" s="18">
        <v>11196</v>
      </c>
      <c r="I224" s="15">
        <v>319.83999999999997</v>
      </c>
    </row>
    <row r="225" spans="1:9">
      <c r="A225" s="87" t="s">
        <v>164</v>
      </c>
      <c r="B225" s="18">
        <v>1829</v>
      </c>
      <c r="C225" s="15">
        <v>6.98</v>
      </c>
      <c r="D225" s="15">
        <v>90.72</v>
      </c>
      <c r="E225" s="15">
        <v>0</v>
      </c>
      <c r="F225" s="15">
        <v>0.65</v>
      </c>
      <c r="G225" s="18">
        <v>7280</v>
      </c>
      <c r="H225" s="18">
        <v>11479</v>
      </c>
      <c r="I225" s="15">
        <v>327.9</v>
      </c>
    </row>
    <row r="226" spans="1:9">
      <c r="A226" s="87" t="s">
        <v>165</v>
      </c>
      <c r="B226" s="18">
        <v>2372</v>
      </c>
      <c r="C226" s="15">
        <v>9.06</v>
      </c>
      <c r="D226" s="15">
        <v>90.58</v>
      </c>
      <c r="E226" s="15">
        <v>0</v>
      </c>
      <c r="F226" s="15">
        <v>0.78</v>
      </c>
      <c r="G226" s="18">
        <v>7280</v>
      </c>
      <c r="H226" s="18">
        <v>11479</v>
      </c>
      <c r="I226" s="15">
        <v>327.9</v>
      </c>
    </row>
    <row r="227" spans="1:9">
      <c r="A227" s="87" t="s">
        <v>166</v>
      </c>
      <c r="B227" s="18">
        <v>2916</v>
      </c>
      <c r="C227" s="15">
        <v>11.13</v>
      </c>
      <c r="D227" s="15">
        <v>90.49</v>
      </c>
      <c r="E227" s="15">
        <v>0</v>
      </c>
      <c r="F227" s="15">
        <v>0.91</v>
      </c>
      <c r="G227" s="18">
        <v>7280</v>
      </c>
      <c r="H227" s="18">
        <v>11479</v>
      </c>
      <c r="I227" s="15">
        <v>327.9</v>
      </c>
    </row>
    <row r="228" spans="1:9">
      <c r="A228" s="87" t="s">
        <v>167</v>
      </c>
      <c r="B228" s="18">
        <v>3459</v>
      </c>
      <c r="C228" s="15">
        <v>13.21</v>
      </c>
      <c r="D228" s="15">
        <v>90.43</v>
      </c>
      <c r="E228" s="15">
        <v>0</v>
      </c>
      <c r="F228" s="15">
        <v>1.04</v>
      </c>
      <c r="G228" s="18">
        <v>7280</v>
      </c>
      <c r="H228" s="18">
        <v>11479</v>
      </c>
      <c r="I228" s="15">
        <v>327.9</v>
      </c>
    </row>
    <row r="229" spans="1:9">
      <c r="A229" s="87" t="s">
        <v>168</v>
      </c>
      <c r="B229" s="18">
        <v>4003</v>
      </c>
      <c r="C229" s="15">
        <v>15.28</v>
      </c>
      <c r="D229" s="15">
        <v>90.38</v>
      </c>
      <c r="E229" s="15">
        <v>0</v>
      </c>
      <c r="F229" s="15">
        <v>1.17</v>
      </c>
      <c r="G229" s="18">
        <v>7280</v>
      </c>
      <c r="H229" s="18">
        <v>11479</v>
      </c>
      <c r="I229" s="15">
        <v>327.9</v>
      </c>
    </row>
    <row r="230" spans="1:9">
      <c r="A230" s="87" t="s">
        <v>169</v>
      </c>
      <c r="B230" s="18">
        <v>4546</v>
      </c>
      <c r="C230" s="15">
        <v>17.36</v>
      </c>
      <c r="D230" s="15">
        <v>90.35</v>
      </c>
      <c r="E230" s="15">
        <v>0</v>
      </c>
      <c r="F230" s="15">
        <v>1.29</v>
      </c>
      <c r="G230" s="18">
        <v>7280</v>
      </c>
      <c r="H230" s="18">
        <v>11479</v>
      </c>
      <c r="I230" s="15">
        <v>327.9</v>
      </c>
    </row>
    <row r="231" spans="1:9">
      <c r="A231" s="87" t="s">
        <v>170</v>
      </c>
      <c r="B231" s="18">
        <v>5089</v>
      </c>
      <c r="C231" s="15">
        <v>19.440000000000001</v>
      </c>
      <c r="D231" s="15">
        <v>90.32</v>
      </c>
      <c r="E231" s="15">
        <v>0</v>
      </c>
      <c r="F231" s="15">
        <v>1.42</v>
      </c>
      <c r="G231" s="18">
        <v>7280</v>
      </c>
      <c r="H231" s="18">
        <v>11479</v>
      </c>
      <c r="I231" s="15">
        <v>327.9</v>
      </c>
    </row>
    <row r="232" spans="1:9">
      <c r="A232" s="87" t="s">
        <v>171</v>
      </c>
      <c r="B232" s="18">
        <v>5633</v>
      </c>
      <c r="C232" s="15">
        <v>21.51</v>
      </c>
      <c r="D232" s="15">
        <v>90.3</v>
      </c>
      <c r="E232" s="15">
        <v>0</v>
      </c>
      <c r="F232" s="15">
        <v>1.55</v>
      </c>
      <c r="G232" s="18">
        <v>7280</v>
      </c>
      <c r="H232" s="18">
        <v>11479</v>
      </c>
      <c r="I232" s="15">
        <v>327.9</v>
      </c>
    </row>
    <row r="233" spans="1:9">
      <c r="A233" s="87" t="s">
        <v>172</v>
      </c>
      <c r="B233" s="18">
        <v>6176</v>
      </c>
      <c r="C233" s="15">
        <v>23.59</v>
      </c>
      <c r="D233" s="15">
        <v>90.28</v>
      </c>
      <c r="E233" s="15">
        <v>0</v>
      </c>
      <c r="F233" s="15">
        <v>1.67</v>
      </c>
      <c r="G233" s="18">
        <v>7280</v>
      </c>
      <c r="H233" s="18">
        <v>11479</v>
      </c>
      <c r="I233" s="15">
        <v>327.9</v>
      </c>
    </row>
    <row r="234" spans="1:9">
      <c r="A234" s="87" t="s">
        <v>173</v>
      </c>
      <c r="B234" s="18">
        <v>6720</v>
      </c>
      <c r="C234" s="15">
        <v>25.66</v>
      </c>
      <c r="D234" s="15">
        <v>90.27</v>
      </c>
      <c r="E234" s="15">
        <v>0</v>
      </c>
      <c r="F234" s="15">
        <v>1.8</v>
      </c>
      <c r="G234" s="18">
        <v>7280</v>
      </c>
      <c r="H234" s="18">
        <v>11479</v>
      </c>
      <c r="I234" s="15">
        <v>327.9</v>
      </c>
    </row>
    <row r="235" spans="1:9">
      <c r="A235" s="185" t="s">
        <v>174</v>
      </c>
      <c r="B235" s="178">
        <v>7200</v>
      </c>
      <c r="C235" s="196">
        <v>27.49</v>
      </c>
      <c r="D235" s="196">
        <v>90.23</v>
      </c>
      <c r="E235" s="196">
        <v>0</v>
      </c>
      <c r="F235" s="196">
        <v>1.91</v>
      </c>
      <c r="G235" s="178">
        <v>5223</v>
      </c>
      <c r="H235" s="178">
        <v>10659</v>
      </c>
      <c r="I235" s="196">
        <v>304.48</v>
      </c>
    </row>
    <row r="236" spans="1:9">
      <c r="A236" s="186" t="s">
        <v>175</v>
      </c>
      <c r="B236" s="181">
        <v>7470</v>
      </c>
      <c r="C236" s="197">
        <v>28.53</v>
      </c>
      <c r="D236" s="197">
        <v>90.17</v>
      </c>
      <c r="E236" s="197">
        <v>0</v>
      </c>
      <c r="F236" s="197">
        <v>1.97</v>
      </c>
      <c r="G236" s="181">
        <v>2736</v>
      </c>
      <c r="H236" s="181">
        <v>7216</v>
      </c>
      <c r="I236" s="197">
        <v>206.14</v>
      </c>
    </row>
    <row r="237" spans="1:9">
      <c r="A237" s="87" t="s">
        <v>176</v>
      </c>
      <c r="B237" s="18">
        <v>7569</v>
      </c>
      <c r="C237" s="15">
        <v>28.9</v>
      </c>
      <c r="D237" s="15">
        <v>90.12</v>
      </c>
      <c r="E237" s="15">
        <v>0</v>
      </c>
      <c r="F237" s="15">
        <v>2</v>
      </c>
      <c r="G237">
        <v>64</v>
      </c>
      <c r="H237" s="18">
        <v>1613</v>
      </c>
      <c r="I237" s="15">
        <v>46.07</v>
      </c>
    </row>
    <row r="238" spans="1:9">
      <c r="A238" s="87" t="s">
        <v>177</v>
      </c>
      <c r="B238" s="18">
        <v>7585</v>
      </c>
      <c r="C238" s="15">
        <v>28.97</v>
      </c>
      <c r="D238" s="15">
        <v>90.1</v>
      </c>
      <c r="E238" s="15">
        <v>0</v>
      </c>
      <c r="F238" s="15">
        <v>2.0099999999999998</v>
      </c>
      <c r="G238">
        <v>0</v>
      </c>
      <c r="H238">
        <v>140</v>
      </c>
      <c r="I238" s="15">
        <v>4.01</v>
      </c>
    </row>
    <row r="239" spans="1:9" ht="15.75" thickBot="1">
      <c r="A239" s="93" t="s">
        <v>255</v>
      </c>
      <c r="B239" s="78">
        <v>7586</v>
      </c>
      <c r="C239" s="67">
        <v>28.97</v>
      </c>
      <c r="D239" s="67">
        <v>90.1</v>
      </c>
      <c r="E239" s="67">
        <v>0</v>
      </c>
      <c r="F239" s="67">
        <v>2.0099999999999998</v>
      </c>
      <c r="G239" s="95">
        <v>0</v>
      </c>
      <c r="H239" s="95">
        <v>0</v>
      </c>
      <c r="I239" s="67">
        <v>0</v>
      </c>
    </row>
    <row r="240" spans="1:9">
      <c r="A240" s="56" t="s">
        <v>1</v>
      </c>
      <c r="B240" s="71" t="s">
        <v>5</v>
      </c>
      <c r="C240" s="62"/>
      <c r="D240" s="364" t="s">
        <v>113</v>
      </c>
      <c r="E240" s="364"/>
      <c r="F240" s="364"/>
      <c r="G240" s="75" t="s">
        <v>3</v>
      </c>
      <c r="H240" s="71"/>
      <c r="I240" s="63" t="s">
        <v>77</v>
      </c>
    </row>
    <row r="241" spans="1:9">
      <c r="A241" s="57" t="s">
        <v>2</v>
      </c>
      <c r="B241" s="72" t="s">
        <v>9</v>
      </c>
      <c r="C241" s="64"/>
      <c r="D241" s="365"/>
      <c r="E241" s="365"/>
      <c r="F241" s="365"/>
      <c r="G241" s="76" t="s">
        <v>105</v>
      </c>
      <c r="H241" s="72"/>
      <c r="I241" s="229">
        <v>1.0249999999999999</v>
      </c>
    </row>
    <row r="242" spans="1:9" ht="15.75" thickBot="1">
      <c r="A242" s="58" t="s">
        <v>104</v>
      </c>
      <c r="B242" s="73" t="str">
        <f>VLOOKUP(B241,'Table of Contents'!$B$6:$E$49,2,)</f>
        <v>Fr. 58 - 67 Stbd</v>
      </c>
      <c r="C242" s="65"/>
      <c r="D242" s="366"/>
      <c r="E242" s="366"/>
      <c r="F242" s="366"/>
      <c r="G242" s="77" t="s">
        <v>106</v>
      </c>
      <c r="H242" s="73"/>
      <c r="I242" s="65" t="str">
        <f>VLOOKUP(B241,'Table of Contents'!$B$6:$E$49,3,)</f>
        <v>SWB4-58-1</v>
      </c>
    </row>
    <row r="243" spans="1:9">
      <c r="E243" s="66"/>
    </row>
    <row r="244" spans="1:9">
      <c r="A244" s="362" t="s">
        <v>432</v>
      </c>
      <c r="B244" s="362"/>
      <c r="C244" s="362"/>
      <c r="D244" s="362"/>
      <c r="E244" s="362"/>
      <c r="F244" s="362"/>
      <c r="G244" s="362"/>
      <c r="H244" s="362"/>
      <c r="I244" s="362"/>
    </row>
    <row r="245" spans="1:9">
      <c r="A245" s="362" t="s">
        <v>157</v>
      </c>
      <c r="B245" s="362"/>
      <c r="C245" s="362"/>
      <c r="D245" s="362"/>
      <c r="E245" s="362"/>
      <c r="F245" s="362"/>
      <c r="G245" s="362"/>
      <c r="H245" s="362"/>
      <c r="I245" s="362"/>
    </row>
    <row r="246" spans="1:9">
      <c r="A246" s="363" t="s">
        <v>159</v>
      </c>
      <c r="B246" s="363"/>
      <c r="C246" s="363"/>
      <c r="D246" s="363"/>
      <c r="E246" s="363"/>
      <c r="F246" s="363"/>
      <c r="G246" s="363"/>
      <c r="H246" s="363"/>
      <c r="I246" s="363"/>
    </row>
    <row r="247" spans="1:9">
      <c r="A247" s="362" t="s">
        <v>158</v>
      </c>
      <c r="B247" s="362"/>
      <c r="C247" s="362"/>
      <c r="D247" s="362"/>
      <c r="E247" s="362"/>
      <c r="F247" s="362"/>
      <c r="G247" s="362"/>
      <c r="H247" s="362"/>
      <c r="I247" s="362"/>
    </row>
    <row r="249" spans="1:9">
      <c r="A249" s="59" t="s">
        <v>107</v>
      </c>
      <c r="B249" s="39" t="s">
        <v>82</v>
      </c>
      <c r="C249" s="40" t="s">
        <v>82</v>
      </c>
      <c r="D249" s="40" t="s">
        <v>84</v>
      </c>
      <c r="E249" s="40" t="s">
        <v>85</v>
      </c>
      <c r="F249" s="40" t="s">
        <v>86</v>
      </c>
      <c r="G249" s="361" t="s">
        <v>108</v>
      </c>
      <c r="H249" s="361"/>
      <c r="I249" s="40" t="s">
        <v>109</v>
      </c>
    </row>
    <row r="250" spans="1:9">
      <c r="A250" s="60" t="s">
        <v>156</v>
      </c>
      <c r="B250" s="41" t="s">
        <v>147</v>
      </c>
      <c r="C250" s="42" t="s">
        <v>241</v>
      </c>
      <c r="D250" s="42" t="s">
        <v>148</v>
      </c>
      <c r="E250" s="43" t="s">
        <v>149</v>
      </c>
      <c r="F250" s="43" t="s">
        <v>150</v>
      </c>
      <c r="G250" s="41" t="s">
        <v>151</v>
      </c>
      <c r="H250" s="41" t="s">
        <v>152</v>
      </c>
      <c r="I250" s="43" t="s">
        <v>153</v>
      </c>
    </row>
    <row r="251" spans="1:9">
      <c r="A251" s="87" t="s">
        <v>160</v>
      </c>
      <c r="B251">
        <v>29</v>
      </c>
      <c r="C251" s="15">
        <v>0.11</v>
      </c>
      <c r="D251" s="15">
        <v>125</v>
      </c>
      <c r="E251" s="15">
        <v>10.75</v>
      </c>
      <c r="F251" s="15">
        <v>0.7</v>
      </c>
      <c r="G251" s="18">
        <v>1074</v>
      </c>
      <c r="H251">
        <v>17</v>
      </c>
      <c r="I251" s="15">
        <v>0.48</v>
      </c>
    </row>
    <row r="252" spans="1:9">
      <c r="A252" s="87" t="s">
        <v>161</v>
      </c>
      <c r="B252">
        <v>151</v>
      </c>
      <c r="C252" s="15">
        <v>0.57999999999999996</v>
      </c>
      <c r="D252" s="15">
        <v>125</v>
      </c>
      <c r="E252" s="15">
        <v>11.7</v>
      </c>
      <c r="F252" s="15">
        <v>0.87</v>
      </c>
      <c r="G252" s="18">
        <v>2443</v>
      </c>
      <c r="H252">
        <v>196</v>
      </c>
      <c r="I252" s="15">
        <v>5.61</v>
      </c>
    </row>
    <row r="253" spans="1:9">
      <c r="A253" s="87" t="s">
        <v>162</v>
      </c>
      <c r="B253">
        <v>368</v>
      </c>
      <c r="C253" s="15">
        <v>1.4</v>
      </c>
      <c r="D253" s="15">
        <v>125</v>
      </c>
      <c r="E253" s="15">
        <v>12.65</v>
      </c>
      <c r="F253" s="15">
        <v>1.03</v>
      </c>
      <c r="G253" s="18">
        <v>3811</v>
      </c>
      <c r="H253">
        <v>746</v>
      </c>
      <c r="I253" s="15">
        <v>21.3</v>
      </c>
    </row>
    <row r="254" spans="1:9">
      <c r="A254" s="87" t="s">
        <v>163</v>
      </c>
      <c r="B254">
        <v>666</v>
      </c>
      <c r="C254" s="15">
        <v>2.54</v>
      </c>
      <c r="D254" s="15">
        <v>125</v>
      </c>
      <c r="E254" s="15">
        <v>13.49</v>
      </c>
      <c r="F254" s="15">
        <v>1.19</v>
      </c>
      <c r="G254" s="18">
        <v>4663</v>
      </c>
      <c r="H254" s="18">
        <v>1366</v>
      </c>
      <c r="I254" s="15">
        <v>39.020000000000003</v>
      </c>
    </row>
    <row r="255" spans="1:9">
      <c r="A255" s="87" t="s">
        <v>164</v>
      </c>
      <c r="B255" s="18">
        <v>1002</v>
      </c>
      <c r="C255" s="15">
        <v>3.83</v>
      </c>
      <c r="D255" s="15">
        <v>125</v>
      </c>
      <c r="E255" s="15">
        <v>14.02</v>
      </c>
      <c r="F255" s="15">
        <v>1.34</v>
      </c>
      <c r="G255" s="18">
        <v>5015</v>
      </c>
      <c r="H255" s="18">
        <v>1698</v>
      </c>
      <c r="I255" s="15">
        <v>48.52</v>
      </c>
    </row>
    <row r="256" spans="1:9">
      <c r="A256" s="87" t="s">
        <v>165</v>
      </c>
      <c r="B256" s="18">
        <v>1357</v>
      </c>
      <c r="C256" s="15">
        <v>5.18</v>
      </c>
      <c r="D256" s="15">
        <v>125</v>
      </c>
      <c r="E256" s="15">
        <v>14.37</v>
      </c>
      <c r="F256" s="15">
        <v>1.49</v>
      </c>
      <c r="G256" s="18">
        <v>5243</v>
      </c>
      <c r="H256" s="18">
        <v>1941</v>
      </c>
      <c r="I256" s="15">
        <v>55.46</v>
      </c>
    </row>
    <row r="257" spans="1:9">
      <c r="A257" s="87" t="s">
        <v>166</v>
      </c>
      <c r="B257" s="18">
        <v>1728</v>
      </c>
      <c r="C257" s="15">
        <v>6.6</v>
      </c>
      <c r="D257" s="15">
        <v>125</v>
      </c>
      <c r="E257" s="15">
        <v>14.63</v>
      </c>
      <c r="F257" s="15">
        <v>1.63</v>
      </c>
      <c r="G257" s="18">
        <v>5461</v>
      </c>
      <c r="H257" s="18">
        <v>2192</v>
      </c>
      <c r="I257" s="15">
        <v>62.63</v>
      </c>
    </row>
    <row r="258" spans="1:9">
      <c r="A258" s="87" t="s">
        <v>167</v>
      </c>
      <c r="B258" s="18">
        <v>2112</v>
      </c>
      <c r="C258" s="15">
        <v>8.06</v>
      </c>
      <c r="D258" s="15">
        <v>125</v>
      </c>
      <c r="E258" s="15">
        <v>14.84</v>
      </c>
      <c r="F258" s="15">
        <v>1.77</v>
      </c>
      <c r="G258" s="18">
        <v>5617</v>
      </c>
      <c r="H258" s="18">
        <v>2388</v>
      </c>
      <c r="I258" s="15">
        <v>68.2</v>
      </c>
    </row>
    <row r="259" spans="1:9">
      <c r="A259" s="87" t="s">
        <v>168</v>
      </c>
      <c r="B259" s="18">
        <v>2506</v>
      </c>
      <c r="C259" s="15">
        <v>9.57</v>
      </c>
      <c r="D259" s="15">
        <v>125</v>
      </c>
      <c r="E259" s="15">
        <v>15.01</v>
      </c>
      <c r="F259" s="15">
        <v>1.9</v>
      </c>
      <c r="G259" s="18">
        <v>5763</v>
      </c>
      <c r="H259" s="18">
        <v>2577</v>
      </c>
      <c r="I259" s="15">
        <v>73.62</v>
      </c>
    </row>
    <row r="260" spans="1:9">
      <c r="A260" s="87" t="s">
        <v>169</v>
      </c>
      <c r="B260" s="18">
        <v>2910</v>
      </c>
      <c r="C260" s="15">
        <v>11.11</v>
      </c>
      <c r="D260" s="15">
        <v>125</v>
      </c>
      <c r="E260" s="15">
        <v>15.16</v>
      </c>
      <c r="F260" s="15">
        <v>2.04</v>
      </c>
      <c r="G260" s="18">
        <v>5901</v>
      </c>
      <c r="H260" s="18">
        <v>2770</v>
      </c>
      <c r="I260" s="15">
        <v>79.13</v>
      </c>
    </row>
    <row r="261" spans="1:9">
      <c r="A261" s="87" t="s">
        <v>170</v>
      </c>
      <c r="B261" s="18">
        <v>3322</v>
      </c>
      <c r="C261" s="15">
        <v>12.69</v>
      </c>
      <c r="D261" s="15">
        <v>125</v>
      </c>
      <c r="E261" s="15">
        <v>15.3</v>
      </c>
      <c r="F261" s="15">
        <v>2.1800000000000002</v>
      </c>
      <c r="G261" s="18">
        <v>6002</v>
      </c>
      <c r="H261" s="18">
        <v>2912</v>
      </c>
      <c r="I261" s="15">
        <v>83.2</v>
      </c>
    </row>
    <row r="262" spans="1:9">
      <c r="A262" s="87" t="s">
        <v>171</v>
      </c>
      <c r="B262" s="18">
        <v>3742</v>
      </c>
      <c r="C262" s="15">
        <v>14.29</v>
      </c>
      <c r="D262" s="15">
        <v>125</v>
      </c>
      <c r="E262" s="15">
        <v>15.41</v>
      </c>
      <c r="F262" s="15">
        <v>2.31</v>
      </c>
      <c r="G262" s="18">
        <v>6102</v>
      </c>
      <c r="H262" s="18">
        <v>3060</v>
      </c>
      <c r="I262" s="15">
        <v>87.41</v>
      </c>
    </row>
    <row r="263" spans="1:9">
      <c r="A263" s="87" t="s">
        <v>172</v>
      </c>
      <c r="B263" s="18">
        <v>4168</v>
      </c>
      <c r="C263" s="15">
        <v>15.92</v>
      </c>
      <c r="D263" s="15">
        <v>125</v>
      </c>
      <c r="E263" s="15">
        <v>15.51</v>
      </c>
      <c r="F263" s="15">
        <v>2.4500000000000002</v>
      </c>
      <c r="G263" s="18">
        <v>6202</v>
      </c>
      <c r="H263" s="18">
        <v>3212</v>
      </c>
      <c r="I263" s="15">
        <v>91.76</v>
      </c>
    </row>
    <row r="264" spans="1:9">
      <c r="A264" s="87" t="s">
        <v>173</v>
      </c>
      <c r="B264" s="18">
        <v>4600</v>
      </c>
      <c r="C264" s="15">
        <v>17.57</v>
      </c>
      <c r="D264" s="15">
        <v>125</v>
      </c>
      <c r="E264" s="15">
        <v>15.61</v>
      </c>
      <c r="F264" s="15">
        <v>2.58</v>
      </c>
      <c r="G264" s="18">
        <v>6277</v>
      </c>
      <c r="H264" s="18">
        <v>3331</v>
      </c>
      <c r="I264" s="15">
        <v>95.15</v>
      </c>
    </row>
    <row r="265" spans="1:9">
      <c r="A265" s="87" t="s">
        <v>174</v>
      </c>
      <c r="B265" s="18">
        <v>5008</v>
      </c>
      <c r="C265" s="15">
        <v>19.12</v>
      </c>
      <c r="D265" s="15">
        <v>125</v>
      </c>
      <c r="E265" s="15">
        <v>15.72</v>
      </c>
      <c r="F265" s="15">
        <v>2.71</v>
      </c>
      <c r="G265" s="18">
        <v>5271</v>
      </c>
      <c r="H265" s="18">
        <v>1974</v>
      </c>
      <c r="I265" s="15">
        <v>56.39</v>
      </c>
    </row>
    <row r="266" spans="1:9">
      <c r="A266" s="87" t="s">
        <v>175</v>
      </c>
      <c r="B266" s="18">
        <v>5328</v>
      </c>
      <c r="C266" s="15">
        <v>20.350000000000001</v>
      </c>
      <c r="D266" s="15">
        <v>125</v>
      </c>
      <c r="E266" s="15">
        <v>15.89</v>
      </c>
      <c r="F266" s="15">
        <v>2.81</v>
      </c>
      <c r="G266" s="18">
        <v>3973</v>
      </c>
      <c r="H266">
        <v>844</v>
      </c>
      <c r="I266" s="15">
        <v>24.12</v>
      </c>
    </row>
    <row r="267" spans="1:9">
      <c r="A267" s="87" t="s">
        <v>176</v>
      </c>
      <c r="B267" s="18">
        <v>5558</v>
      </c>
      <c r="C267" s="15">
        <v>21.22</v>
      </c>
      <c r="D267" s="15">
        <v>125</v>
      </c>
      <c r="E267" s="15">
        <v>16.059999999999999</v>
      </c>
      <c r="F267" s="15">
        <v>2.89</v>
      </c>
      <c r="G267" s="18">
        <v>2651</v>
      </c>
      <c r="H267">
        <v>251</v>
      </c>
      <c r="I267" s="15">
        <v>7.17</v>
      </c>
    </row>
    <row r="268" spans="1:9">
      <c r="A268" s="87" t="s">
        <v>177</v>
      </c>
      <c r="B268" s="18">
        <v>5722</v>
      </c>
      <c r="C268" s="15">
        <v>21.85</v>
      </c>
      <c r="D268" s="15">
        <v>125</v>
      </c>
      <c r="E268" s="15">
        <v>16.2</v>
      </c>
      <c r="F268" s="15">
        <v>2.94</v>
      </c>
      <c r="G268" s="18">
        <v>2313</v>
      </c>
      <c r="H268">
        <v>167</v>
      </c>
      <c r="I268" s="15">
        <v>4.76</v>
      </c>
    </row>
    <row r="269" spans="1:9">
      <c r="A269" s="87" t="s">
        <v>178</v>
      </c>
      <c r="B269" s="18">
        <v>5880</v>
      </c>
      <c r="C269" s="15">
        <v>22.45</v>
      </c>
      <c r="D269" s="15">
        <v>125</v>
      </c>
      <c r="E269" s="15">
        <v>16.34</v>
      </c>
      <c r="F269" s="15">
        <v>3</v>
      </c>
      <c r="G269" s="18">
        <v>2240</v>
      </c>
      <c r="H269">
        <v>151</v>
      </c>
      <c r="I269" s="15">
        <v>4.32</v>
      </c>
    </row>
    <row r="270" spans="1:9">
      <c r="A270" s="87" t="s">
        <v>179</v>
      </c>
      <c r="B270" s="18">
        <v>6033</v>
      </c>
      <c r="C270" s="15">
        <v>23.04</v>
      </c>
      <c r="D270" s="15">
        <v>125</v>
      </c>
      <c r="E270" s="15">
        <v>16.46</v>
      </c>
      <c r="F270" s="15">
        <v>3.06</v>
      </c>
      <c r="G270" s="18">
        <v>2164</v>
      </c>
      <c r="H270">
        <v>137</v>
      </c>
      <c r="I270" s="15">
        <v>3.9</v>
      </c>
    </row>
    <row r="271" spans="1:9">
      <c r="A271" s="87" t="s">
        <v>180</v>
      </c>
      <c r="B271" s="18">
        <v>6179</v>
      </c>
      <c r="C271" s="15">
        <v>23.6</v>
      </c>
      <c r="D271" s="15">
        <v>125</v>
      </c>
      <c r="E271" s="15">
        <v>16.59</v>
      </c>
      <c r="F271" s="15">
        <v>3.12</v>
      </c>
      <c r="G271" s="18">
        <v>2067</v>
      </c>
      <c r="H271">
        <v>119</v>
      </c>
      <c r="I271" s="15">
        <v>3.4</v>
      </c>
    </row>
    <row r="272" spans="1:9">
      <c r="A272" s="87" t="s">
        <v>181</v>
      </c>
      <c r="B272" s="18">
        <v>6319</v>
      </c>
      <c r="C272" s="15">
        <v>24.13</v>
      </c>
      <c r="D272" s="15">
        <v>125</v>
      </c>
      <c r="E272" s="15">
        <v>16.7</v>
      </c>
      <c r="F272" s="15">
        <v>3.19</v>
      </c>
      <c r="G272" s="18">
        <v>1969</v>
      </c>
      <c r="H272">
        <v>103</v>
      </c>
      <c r="I272" s="15">
        <v>2.94</v>
      </c>
    </row>
    <row r="273" spans="1:9">
      <c r="A273" s="87" t="s">
        <v>182</v>
      </c>
      <c r="B273" s="18">
        <v>6452</v>
      </c>
      <c r="C273" s="15">
        <v>24.64</v>
      </c>
      <c r="D273" s="15">
        <v>125</v>
      </c>
      <c r="E273" s="15">
        <v>16.809999999999999</v>
      </c>
      <c r="F273" s="15">
        <v>3.25</v>
      </c>
      <c r="G273" s="18">
        <v>1872</v>
      </c>
      <c r="H273">
        <v>88</v>
      </c>
      <c r="I273" s="15">
        <v>2.52</v>
      </c>
    </row>
    <row r="274" spans="1:9">
      <c r="A274" s="87" t="s">
        <v>183</v>
      </c>
      <c r="B274" s="18">
        <v>6578</v>
      </c>
      <c r="C274" s="15">
        <v>25.12</v>
      </c>
      <c r="D274" s="15">
        <v>125</v>
      </c>
      <c r="E274" s="15">
        <v>16.91</v>
      </c>
      <c r="F274" s="15">
        <v>3.31</v>
      </c>
      <c r="G274" s="18">
        <v>1775</v>
      </c>
      <c r="H274">
        <v>75</v>
      </c>
      <c r="I274" s="15">
        <v>2.15</v>
      </c>
    </row>
    <row r="275" spans="1:9">
      <c r="A275" s="87" t="s">
        <v>184</v>
      </c>
      <c r="B275" s="18">
        <v>6697</v>
      </c>
      <c r="C275" s="15">
        <v>25.58</v>
      </c>
      <c r="D275" s="15">
        <v>125</v>
      </c>
      <c r="E275" s="15">
        <v>17</v>
      </c>
      <c r="F275" s="15">
        <v>3.37</v>
      </c>
      <c r="G275" s="18">
        <v>1662</v>
      </c>
      <c r="H275">
        <v>62</v>
      </c>
      <c r="I275" s="15">
        <v>1.77</v>
      </c>
    </row>
    <row r="276" spans="1:9">
      <c r="A276" s="87" t="s">
        <v>185</v>
      </c>
      <c r="B276" s="18">
        <v>6808</v>
      </c>
      <c r="C276" s="15">
        <v>26</v>
      </c>
      <c r="D276" s="15">
        <v>125</v>
      </c>
      <c r="E276" s="15">
        <v>17.09</v>
      </c>
      <c r="F276" s="15">
        <v>3.42</v>
      </c>
      <c r="G276" s="18">
        <v>1548</v>
      </c>
      <c r="H276">
        <v>50</v>
      </c>
      <c r="I276" s="15">
        <v>1.43</v>
      </c>
    </row>
    <row r="277" spans="1:9">
      <c r="A277" s="87" t="s">
        <v>187</v>
      </c>
      <c r="B277" s="18">
        <v>6912</v>
      </c>
      <c r="C277" s="15">
        <v>26.39</v>
      </c>
      <c r="D277" s="15">
        <v>125</v>
      </c>
      <c r="E277" s="15">
        <v>17.170000000000002</v>
      </c>
      <c r="F277" s="15">
        <v>3.48</v>
      </c>
      <c r="G277" s="18">
        <v>1436</v>
      </c>
      <c r="H277">
        <v>40</v>
      </c>
      <c r="I277" s="15">
        <v>1.1399999999999999</v>
      </c>
    </row>
    <row r="278" spans="1:9">
      <c r="A278" s="87" t="s">
        <v>186</v>
      </c>
      <c r="B278" s="18">
        <v>7011</v>
      </c>
      <c r="C278" s="15">
        <v>26.77</v>
      </c>
      <c r="D278" s="15">
        <v>125</v>
      </c>
      <c r="E278" s="15">
        <v>17.239999999999998</v>
      </c>
      <c r="F278" s="15">
        <v>3.53</v>
      </c>
      <c r="G278" s="18">
        <v>1436</v>
      </c>
      <c r="H278">
        <v>40</v>
      </c>
      <c r="I278" s="15">
        <v>1.1399999999999999</v>
      </c>
    </row>
    <row r="279" spans="1:9">
      <c r="A279" s="87" t="s">
        <v>188</v>
      </c>
      <c r="B279" s="18">
        <v>7111</v>
      </c>
      <c r="C279" s="15">
        <v>27.15</v>
      </c>
      <c r="D279" s="15">
        <v>125</v>
      </c>
      <c r="E279" s="15">
        <v>17.32</v>
      </c>
      <c r="F279" s="15">
        <v>3.59</v>
      </c>
      <c r="G279" s="18">
        <v>1436</v>
      </c>
      <c r="H279">
        <v>40</v>
      </c>
      <c r="I279" s="15">
        <v>1.1399999999999999</v>
      </c>
    </row>
    <row r="280" spans="1:9">
      <c r="A280" s="87" t="s">
        <v>189</v>
      </c>
      <c r="B280" s="18">
        <v>7210</v>
      </c>
      <c r="C280" s="15">
        <v>27.53</v>
      </c>
      <c r="D280" s="15">
        <v>125</v>
      </c>
      <c r="E280" s="15">
        <v>17.39</v>
      </c>
      <c r="F280" s="15">
        <v>3.65</v>
      </c>
      <c r="G280" s="18">
        <v>1436</v>
      </c>
      <c r="H280">
        <v>40</v>
      </c>
      <c r="I280" s="15">
        <v>1.1399999999999999</v>
      </c>
    </row>
    <row r="281" spans="1:9">
      <c r="A281" s="87" t="s">
        <v>190</v>
      </c>
      <c r="B281" s="18">
        <v>7309</v>
      </c>
      <c r="C281" s="15">
        <v>27.91</v>
      </c>
      <c r="D281" s="15">
        <v>125</v>
      </c>
      <c r="E281" s="15">
        <v>17.46</v>
      </c>
      <c r="F281" s="15">
        <v>3.71</v>
      </c>
      <c r="G281" s="18">
        <v>1436</v>
      </c>
      <c r="H281">
        <v>40</v>
      </c>
      <c r="I281" s="15">
        <v>1.1399999999999999</v>
      </c>
    </row>
    <row r="282" spans="1:9">
      <c r="A282" s="87" t="s">
        <v>191</v>
      </c>
      <c r="B282" s="18">
        <v>7409</v>
      </c>
      <c r="C282" s="15">
        <v>28.29</v>
      </c>
      <c r="D282" s="15">
        <v>125</v>
      </c>
      <c r="E282" s="15">
        <v>17.53</v>
      </c>
      <c r="F282" s="15">
        <v>3.78</v>
      </c>
      <c r="G282" s="18">
        <v>1436</v>
      </c>
      <c r="H282">
        <v>40</v>
      </c>
      <c r="I282" s="15">
        <v>1.1399999999999999</v>
      </c>
    </row>
    <row r="283" spans="1:9">
      <c r="A283" s="87" t="s">
        <v>192</v>
      </c>
      <c r="B283" s="18">
        <v>7508</v>
      </c>
      <c r="C283" s="15">
        <v>28.67</v>
      </c>
      <c r="D283" s="15">
        <v>125</v>
      </c>
      <c r="E283" s="15">
        <v>17.59</v>
      </c>
      <c r="F283" s="15">
        <v>3.84</v>
      </c>
      <c r="G283" s="18">
        <v>1436</v>
      </c>
      <c r="H283">
        <v>40</v>
      </c>
      <c r="I283" s="15">
        <v>1.1399999999999999</v>
      </c>
    </row>
    <row r="284" spans="1:9">
      <c r="A284" s="87" t="s">
        <v>193</v>
      </c>
      <c r="B284" s="18">
        <v>7608</v>
      </c>
      <c r="C284" s="15">
        <v>29.05</v>
      </c>
      <c r="D284" s="15">
        <v>125</v>
      </c>
      <c r="E284" s="15">
        <v>17.66</v>
      </c>
      <c r="F284" s="15">
        <v>3.91</v>
      </c>
      <c r="G284" s="18">
        <v>1436</v>
      </c>
      <c r="H284">
        <v>40</v>
      </c>
      <c r="I284" s="15">
        <v>1.1399999999999999</v>
      </c>
    </row>
    <row r="285" spans="1:9">
      <c r="A285" s="87" t="s">
        <v>194</v>
      </c>
      <c r="B285" s="18">
        <v>7707</v>
      </c>
      <c r="C285" s="15">
        <v>29.43</v>
      </c>
      <c r="D285" s="15">
        <v>125</v>
      </c>
      <c r="E285" s="15">
        <v>17.72</v>
      </c>
      <c r="F285" s="15">
        <v>3.97</v>
      </c>
      <c r="G285" s="18">
        <v>1436</v>
      </c>
      <c r="H285">
        <v>40</v>
      </c>
      <c r="I285" s="15">
        <v>1.1399999999999999</v>
      </c>
    </row>
    <row r="286" spans="1:9">
      <c r="A286" s="87" t="s">
        <v>195</v>
      </c>
      <c r="B286" s="18">
        <v>7807</v>
      </c>
      <c r="C286" s="15">
        <v>29.81</v>
      </c>
      <c r="D286" s="15">
        <v>125</v>
      </c>
      <c r="E286" s="15">
        <v>17.78</v>
      </c>
      <c r="F286" s="15">
        <v>4.04</v>
      </c>
      <c r="G286" s="18">
        <v>1436</v>
      </c>
      <c r="H286">
        <v>40</v>
      </c>
      <c r="I286" s="15">
        <v>1.1399999999999999</v>
      </c>
    </row>
    <row r="287" spans="1:9">
      <c r="A287" s="87" t="s">
        <v>196</v>
      </c>
      <c r="B287" s="18">
        <v>7906</v>
      </c>
      <c r="C287" s="15">
        <v>30.19</v>
      </c>
      <c r="D287" s="15">
        <v>125</v>
      </c>
      <c r="E287" s="15">
        <v>17.84</v>
      </c>
      <c r="F287" s="15">
        <v>4.1100000000000003</v>
      </c>
      <c r="G287" s="18">
        <v>1436</v>
      </c>
      <c r="H287">
        <v>40</v>
      </c>
      <c r="I287" s="15">
        <v>1.1399999999999999</v>
      </c>
    </row>
    <row r="288" spans="1:9">
      <c r="A288" s="87" t="s">
        <v>197</v>
      </c>
      <c r="B288" s="18">
        <v>8006</v>
      </c>
      <c r="C288" s="15">
        <v>30.57</v>
      </c>
      <c r="D288" s="15">
        <v>125</v>
      </c>
      <c r="E288" s="15">
        <v>17.899999999999999</v>
      </c>
      <c r="F288" s="15">
        <v>4.18</v>
      </c>
      <c r="G288" s="18">
        <v>1436</v>
      </c>
      <c r="H288">
        <v>40</v>
      </c>
      <c r="I288" s="15">
        <v>1.1399999999999999</v>
      </c>
    </row>
    <row r="289" spans="1:9">
      <c r="A289" s="87" t="s">
        <v>198</v>
      </c>
      <c r="B289" s="18">
        <v>8105</v>
      </c>
      <c r="C289" s="15">
        <v>30.95</v>
      </c>
      <c r="D289" s="15">
        <v>125</v>
      </c>
      <c r="E289" s="15">
        <v>17.95</v>
      </c>
      <c r="F289" s="15">
        <v>4.26</v>
      </c>
      <c r="G289" s="18">
        <v>1436</v>
      </c>
      <c r="H289">
        <v>40</v>
      </c>
      <c r="I289" s="15">
        <v>1.1399999999999999</v>
      </c>
    </row>
    <row r="290" spans="1:9">
      <c r="A290" s="87" t="s">
        <v>199</v>
      </c>
      <c r="B290" s="18">
        <v>8205</v>
      </c>
      <c r="C290" s="15">
        <v>31.33</v>
      </c>
      <c r="D290" s="15">
        <v>125</v>
      </c>
      <c r="E290" s="15">
        <v>18.010000000000002</v>
      </c>
      <c r="F290" s="15">
        <v>4.33</v>
      </c>
      <c r="G290" s="18">
        <v>1436</v>
      </c>
      <c r="H290">
        <v>40</v>
      </c>
      <c r="I290" s="15">
        <v>1.1399999999999999</v>
      </c>
    </row>
    <row r="291" spans="1:9">
      <c r="A291" s="87" t="s">
        <v>200</v>
      </c>
      <c r="B291" s="18">
        <v>8304</v>
      </c>
      <c r="C291" s="15">
        <v>31.71</v>
      </c>
      <c r="D291" s="15">
        <v>125</v>
      </c>
      <c r="E291" s="15">
        <v>18.059999999999999</v>
      </c>
      <c r="F291" s="15">
        <v>4.41</v>
      </c>
      <c r="G291" s="18">
        <v>1436</v>
      </c>
      <c r="H291">
        <v>40</v>
      </c>
      <c r="I291" s="15">
        <v>1.1399999999999999</v>
      </c>
    </row>
    <row r="292" spans="1:9">
      <c r="A292" s="87" t="s">
        <v>201</v>
      </c>
      <c r="B292" s="18">
        <v>8404</v>
      </c>
      <c r="C292" s="15">
        <v>32.090000000000003</v>
      </c>
      <c r="D292" s="15">
        <v>125</v>
      </c>
      <c r="E292" s="15">
        <v>18.12</v>
      </c>
      <c r="F292" s="15">
        <v>4.4800000000000004</v>
      </c>
      <c r="G292" s="18">
        <v>1436</v>
      </c>
      <c r="H292">
        <v>40</v>
      </c>
      <c r="I292" s="15">
        <v>1.1399999999999999</v>
      </c>
    </row>
    <row r="293" spans="1:9">
      <c r="A293" s="87" t="s">
        <v>202</v>
      </c>
      <c r="B293" s="18">
        <v>8503</v>
      </c>
      <c r="C293" s="15">
        <v>32.47</v>
      </c>
      <c r="D293" s="15">
        <v>125</v>
      </c>
      <c r="E293" s="15">
        <v>18.170000000000002</v>
      </c>
      <c r="F293" s="15">
        <v>4.5599999999999996</v>
      </c>
      <c r="G293" s="18">
        <v>1436</v>
      </c>
      <c r="H293">
        <v>40</v>
      </c>
      <c r="I293" s="15">
        <v>1.1399999999999999</v>
      </c>
    </row>
    <row r="294" spans="1:9">
      <c r="A294" s="87" t="s">
        <v>203</v>
      </c>
      <c r="B294" s="18">
        <v>8603</v>
      </c>
      <c r="C294" s="15">
        <v>32.85</v>
      </c>
      <c r="D294" s="15">
        <v>125</v>
      </c>
      <c r="E294" s="15">
        <v>18.22</v>
      </c>
      <c r="F294" s="15">
        <v>4.6399999999999997</v>
      </c>
      <c r="G294" s="18">
        <v>1436</v>
      </c>
      <c r="H294">
        <v>40</v>
      </c>
      <c r="I294" s="15">
        <v>1.1399999999999999</v>
      </c>
    </row>
    <row r="295" spans="1:9">
      <c r="A295" s="87" t="s">
        <v>204</v>
      </c>
      <c r="B295" s="18">
        <v>8702</v>
      </c>
      <c r="C295" s="15">
        <v>33.229999999999997</v>
      </c>
      <c r="D295" s="15">
        <v>125</v>
      </c>
      <c r="E295" s="15">
        <v>18.27</v>
      </c>
      <c r="F295" s="15">
        <v>4.72</v>
      </c>
      <c r="G295" s="18">
        <v>1436</v>
      </c>
      <c r="H295">
        <v>40</v>
      </c>
      <c r="I295" s="15">
        <v>1.1399999999999999</v>
      </c>
    </row>
    <row r="296" spans="1:9">
      <c r="A296" s="87" t="s">
        <v>205</v>
      </c>
      <c r="B296" s="18">
        <v>8802</v>
      </c>
      <c r="C296" s="15">
        <v>33.61</v>
      </c>
      <c r="D296" s="15">
        <v>125</v>
      </c>
      <c r="E296" s="15">
        <v>18.309999999999999</v>
      </c>
      <c r="F296" s="15">
        <v>4.8</v>
      </c>
      <c r="G296" s="18">
        <v>1436</v>
      </c>
      <c r="H296">
        <v>40</v>
      </c>
      <c r="I296" s="15">
        <v>1.1399999999999999</v>
      </c>
    </row>
    <row r="297" spans="1:9">
      <c r="A297" s="87" t="s">
        <v>206</v>
      </c>
      <c r="B297" s="18">
        <v>8901</v>
      </c>
      <c r="C297" s="15">
        <v>33.99</v>
      </c>
      <c r="D297" s="15">
        <v>125</v>
      </c>
      <c r="E297" s="15">
        <v>18.36</v>
      </c>
      <c r="F297" s="15">
        <v>4.88</v>
      </c>
      <c r="G297" s="18">
        <v>1436</v>
      </c>
      <c r="H297">
        <v>40</v>
      </c>
      <c r="I297" s="15">
        <v>1.1399999999999999</v>
      </c>
    </row>
    <row r="298" spans="1:9">
      <c r="A298" s="87" t="s">
        <v>207</v>
      </c>
      <c r="B298" s="18">
        <v>9000</v>
      </c>
      <c r="C298" s="15">
        <v>34.369999999999997</v>
      </c>
      <c r="D298" s="15">
        <v>125</v>
      </c>
      <c r="E298" s="15">
        <v>18.41</v>
      </c>
      <c r="F298" s="15">
        <v>4.97</v>
      </c>
      <c r="G298" s="18">
        <v>1436</v>
      </c>
      <c r="H298">
        <v>40</v>
      </c>
      <c r="I298" s="15">
        <v>1.1399999999999999</v>
      </c>
    </row>
    <row r="299" spans="1:9">
      <c r="A299" s="87" t="s">
        <v>208</v>
      </c>
      <c r="B299" s="18">
        <v>9100</v>
      </c>
      <c r="C299" s="15">
        <v>34.75</v>
      </c>
      <c r="D299" s="15">
        <v>125</v>
      </c>
      <c r="E299" s="15">
        <v>18.45</v>
      </c>
      <c r="F299" s="15">
        <v>5.05</v>
      </c>
      <c r="G299" s="18">
        <v>1436</v>
      </c>
      <c r="H299">
        <v>40</v>
      </c>
      <c r="I299" s="15">
        <v>1.1399999999999999</v>
      </c>
    </row>
    <row r="300" spans="1:9" ht="15.75" thickBot="1">
      <c r="A300" s="8" t="s">
        <v>209</v>
      </c>
    </row>
    <row r="301" spans="1:9">
      <c r="A301" s="56" t="s">
        <v>1</v>
      </c>
      <c r="B301" s="71" t="s">
        <v>5</v>
      </c>
      <c r="C301" s="62"/>
      <c r="D301" s="364" t="s">
        <v>113</v>
      </c>
      <c r="E301" s="364"/>
      <c r="F301" s="364"/>
      <c r="G301" s="75" t="s">
        <v>3</v>
      </c>
      <c r="H301" s="71"/>
      <c r="I301" s="63" t="s">
        <v>77</v>
      </c>
    </row>
    <row r="302" spans="1:9">
      <c r="A302" s="57" t="s">
        <v>2</v>
      </c>
      <c r="B302" s="72" t="s">
        <v>9</v>
      </c>
      <c r="C302" s="64"/>
      <c r="D302" s="365"/>
      <c r="E302" s="365"/>
      <c r="F302" s="365"/>
      <c r="G302" s="76" t="s">
        <v>105</v>
      </c>
      <c r="H302" s="72"/>
      <c r="I302" s="229">
        <v>1.0249999999999999</v>
      </c>
    </row>
    <row r="303" spans="1:9" ht="15.75" thickBot="1">
      <c r="A303" s="58" t="s">
        <v>104</v>
      </c>
      <c r="B303" s="73" t="str">
        <f>VLOOKUP(B302,'Table of Contents'!$B$6:$E$49,2,)</f>
        <v>Fr. 58 - 67 Stbd</v>
      </c>
      <c r="C303" s="65"/>
      <c r="D303" s="366"/>
      <c r="E303" s="366"/>
      <c r="F303" s="366"/>
      <c r="G303" s="77" t="s">
        <v>106</v>
      </c>
      <c r="H303" s="73"/>
      <c r="I303" s="65" t="str">
        <f>VLOOKUP(B302,'Table of Contents'!$B$6:$E$49,3,)</f>
        <v>SWB4-58-1</v>
      </c>
    </row>
    <row r="305" spans="1:9">
      <c r="A305" s="59" t="s">
        <v>107</v>
      </c>
      <c r="B305" s="39" t="s">
        <v>82</v>
      </c>
      <c r="C305" s="40" t="s">
        <v>82</v>
      </c>
      <c r="D305" s="40" t="s">
        <v>84</v>
      </c>
      <c r="E305" s="40" t="s">
        <v>85</v>
      </c>
      <c r="F305" s="40" t="s">
        <v>86</v>
      </c>
      <c r="G305" s="361" t="s">
        <v>108</v>
      </c>
      <c r="H305" s="361"/>
      <c r="I305" s="40" t="s">
        <v>109</v>
      </c>
    </row>
    <row r="306" spans="1:9">
      <c r="A306" s="60" t="s">
        <v>156</v>
      </c>
      <c r="B306" s="41" t="s">
        <v>147</v>
      </c>
      <c r="C306" s="42" t="s">
        <v>241</v>
      </c>
      <c r="D306" s="42" t="s">
        <v>148</v>
      </c>
      <c r="E306" s="43" t="s">
        <v>149</v>
      </c>
      <c r="F306" s="43" t="s">
        <v>150</v>
      </c>
      <c r="G306" s="41" t="s">
        <v>151</v>
      </c>
      <c r="H306" s="41" t="s">
        <v>152</v>
      </c>
      <c r="I306" s="43" t="s">
        <v>153</v>
      </c>
    </row>
    <row r="307" spans="1:9">
      <c r="A307" s="87" t="s">
        <v>210</v>
      </c>
      <c r="B307" s="18">
        <v>9199</v>
      </c>
      <c r="C307" s="15">
        <v>35.130000000000003</v>
      </c>
      <c r="D307" s="15">
        <v>125</v>
      </c>
      <c r="E307" s="15">
        <v>18.489999999999998</v>
      </c>
      <c r="F307" s="15">
        <v>5.14</v>
      </c>
      <c r="G307" s="18">
        <v>1436</v>
      </c>
      <c r="H307">
        <v>40</v>
      </c>
      <c r="I307" s="15">
        <v>1.1399999999999999</v>
      </c>
    </row>
    <row r="308" spans="1:9">
      <c r="A308" s="87" t="s">
        <v>211</v>
      </c>
      <c r="B308" s="18">
        <v>9299</v>
      </c>
      <c r="C308" s="15">
        <v>35.51</v>
      </c>
      <c r="D308" s="15">
        <v>125</v>
      </c>
      <c r="E308" s="15">
        <v>18.54</v>
      </c>
      <c r="F308" s="15">
        <v>5.22</v>
      </c>
      <c r="G308" s="18">
        <v>1436</v>
      </c>
      <c r="H308">
        <v>40</v>
      </c>
      <c r="I308" s="15">
        <v>1.1399999999999999</v>
      </c>
    </row>
    <row r="309" spans="1:9">
      <c r="A309" s="87" t="s">
        <v>212</v>
      </c>
      <c r="B309" s="18">
        <v>9398</v>
      </c>
      <c r="C309" s="15">
        <v>35.89</v>
      </c>
      <c r="D309" s="15">
        <v>125</v>
      </c>
      <c r="E309" s="15">
        <v>18.579999999999998</v>
      </c>
      <c r="F309" s="15">
        <v>5.31</v>
      </c>
      <c r="G309" s="18">
        <v>1436</v>
      </c>
      <c r="H309">
        <v>40</v>
      </c>
      <c r="I309" s="15">
        <v>1.1399999999999999</v>
      </c>
    </row>
    <row r="310" spans="1:9">
      <c r="A310" s="87" t="s">
        <v>213</v>
      </c>
      <c r="B310" s="18">
        <v>9498</v>
      </c>
      <c r="C310" s="15">
        <v>36.270000000000003</v>
      </c>
      <c r="D310" s="15">
        <v>125</v>
      </c>
      <c r="E310" s="15">
        <v>18.62</v>
      </c>
      <c r="F310" s="15">
        <v>5.39</v>
      </c>
      <c r="G310" s="18">
        <v>1436</v>
      </c>
      <c r="H310">
        <v>40</v>
      </c>
      <c r="I310" s="15">
        <v>1.1399999999999999</v>
      </c>
    </row>
    <row r="311" spans="1:9">
      <c r="A311" s="87" t="s">
        <v>214</v>
      </c>
      <c r="B311" s="18">
        <v>9597</v>
      </c>
      <c r="C311" s="15">
        <v>36.65</v>
      </c>
      <c r="D311" s="15">
        <v>125</v>
      </c>
      <c r="E311" s="15">
        <v>18.66</v>
      </c>
      <c r="F311" s="15">
        <v>5.48</v>
      </c>
      <c r="G311" s="18">
        <v>1436</v>
      </c>
      <c r="H311">
        <v>40</v>
      </c>
      <c r="I311" s="15">
        <v>1.1399999999999999</v>
      </c>
    </row>
    <row r="312" spans="1:9">
      <c r="A312" s="87" t="s">
        <v>215</v>
      </c>
      <c r="B312" s="18">
        <v>9697</v>
      </c>
      <c r="C312" s="15">
        <v>37.03</v>
      </c>
      <c r="D312" s="15">
        <v>125</v>
      </c>
      <c r="E312" s="15">
        <v>18.7</v>
      </c>
      <c r="F312" s="15">
        <v>5.57</v>
      </c>
      <c r="G312" s="18">
        <v>1436</v>
      </c>
      <c r="H312">
        <v>40</v>
      </c>
      <c r="I312" s="15">
        <v>1.1399999999999999</v>
      </c>
    </row>
    <row r="313" spans="1:9">
      <c r="A313" s="87" t="s">
        <v>216</v>
      </c>
      <c r="B313" s="18">
        <v>9796</v>
      </c>
      <c r="C313" s="15">
        <v>37.409999999999997</v>
      </c>
      <c r="D313" s="15">
        <v>125</v>
      </c>
      <c r="E313" s="15">
        <v>18.739999999999998</v>
      </c>
      <c r="F313" s="15">
        <v>5.66</v>
      </c>
      <c r="G313" s="18">
        <v>1436</v>
      </c>
      <c r="H313">
        <v>40</v>
      </c>
      <c r="I313" s="15">
        <v>1.1399999999999999</v>
      </c>
    </row>
    <row r="314" spans="1:9">
      <c r="A314" s="87" t="s">
        <v>217</v>
      </c>
      <c r="B314" s="18">
        <v>9896</v>
      </c>
      <c r="C314" s="15">
        <v>37.79</v>
      </c>
      <c r="D314" s="15">
        <v>125</v>
      </c>
      <c r="E314" s="15">
        <v>18.78</v>
      </c>
      <c r="F314" s="15">
        <v>5.75</v>
      </c>
      <c r="G314" s="18">
        <v>1436</v>
      </c>
      <c r="H314">
        <v>40</v>
      </c>
      <c r="I314" s="15">
        <v>1.1399999999999999</v>
      </c>
    </row>
    <row r="315" spans="1:9">
      <c r="A315" s="87" t="s">
        <v>218</v>
      </c>
      <c r="B315" s="18">
        <v>9995</v>
      </c>
      <c r="C315" s="15">
        <v>38.17</v>
      </c>
      <c r="D315" s="15">
        <v>125</v>
      </c>
      <c r="E315" s="15">
        <v>18.809999999999999</v>
      </c>
      <c r="F315" s="15">
        <v>5.84</v>
      </c>
      <c r="G315" s="18">
        <v>1436</v>
      </c>
      <c r="H315">
        <v>40</v>
      </c>
      <c r="I315" s="15">
        <v>1.1399999999999999</v>
      </c>
    </row>
    <row r="316" spans="1:9">
      <c r="A316" s="87" t="s">
        <v>219</v>
      </c>
      <c r="B316" s="18">
        <v>10095</v>
      </c>
      <c r="C316" s="15">
        <v>38.549999999999997</v>
      </c>
      <c r="D316" s="15">
        <v>125</v>
      </c>
      <c r="E316" s="15">
        <v>18.850000000000001</v>
      </c>
      <c r="F316" s="15">
        <v>5.93</v>
      </c>
      <c r="G316" s="18">
        <v>1436</v>
      </c>
      <c r="H316">
        <v>40</v>
      </c>
      <c r="I316" s="15">
        <v>1.1399999999999999</v>
      </c>
    </row>
    <row r="317" spans="1:9">
      <c r="A317" s="87" t="s">
        <v>220</v>
      </c>
      <c r="B317" s="18">
        <v>10194</v>
      </c>
      <c r="C317" s="15">
        <v>38.93</v>
      </c>
      <c r="D317" s="15">
        <v>125</v>
      </c>
      <c r="E317" s="15">
        <v>18.89</v>
      </c>
      <c r="F317" s="15">
        <v>6.03</v>
      </c>
      <c r="G317" s="18">
        <v>1436</v>
      </c>
      <c r="H317">
        <v>40</v>
      </c>
      <c r="I317" s="15">
        <v>1.1399999999999999</v>
      </c>
    </row>
    <row r="318" spans="1:9">
      <c r="A318" s="87" t="s">
        <v>221</v>
      </c>
      <c r="B318" s="18">
        <v>10294</v>
      </c>
      <c r="C318" s="15">
        <v>39.31</v>
      </c>
      <c r="D318" s="15">
        <v>125</v>
      </c>
      <c r="E318" s="15">
        <v>18.920000000000002</v>
      </c>
      <c r="F318" s="15">
        <v>6.12</v>
      </c>
      <c r="G318" s="18">
        <v>1436</v>
      </c>
      <c r="H318">
        <v>40</v>
      </c>
      <c r="I318" s="15">
        <v>1.1399999999999999</v>
      </c>
    </row>
    <row r="319" spans="1:9">
      <c r="A319" s="87" t="s">
        <v>222</v>
      </c>
      <c r="B319" s="18">
        <v>10393</v>
      </c>
      <c r="C319" s="15">
        <v>39.69</v>
      </c>
      <c r="D319" s="15">
        <v>125</v>
      </c>
      <c r="E319" s="15">
        <v>18.95</v>
      </c>
      <c r="F319" s="15">
        <v>6.21</v>
      </c>
      <c r="G319" s="18">
        <v>1436</v>
      </c>
      <c r="H319">
        <v>40</v>
      </c>
      <c r="I319" s="15">
        <v>1.1399999999999999</v>
      </c>
    </row>
    <row r="320" spans="1:9">
      <c r="A320" s="87" t="s">
        <v>223</v>
      </c>
      <c r="B320" s="18">
        <v>10493</v>
      </c>
      <c r="C320" s="15">
        <v>40.07</v>
      </c>
      <c r="D320" s="15">
        <v>125</v>
      </c>
      <c r="E320" s="15">
        <v>18.989999999999998</v>
      </c>
      <c r="F320" s="15">
        <v>6.31</v>
      </c>
      <c r="G320" s="18">
        <v>1436</v>
      </c>
      <c r="H320">
        <v>40</v>
      </c>
      <c r="I320" s="15">
        <v>1.1399999999999999</v>
      </c>
    </row>
    <row r="321" spans="1:9">
      <c r="A321" s="87" t="s">
        <v>224</v>
      </c>
      <c r="B321" s="18">
        <v>10592</v>
      </c>
      <c r="C321" s="15">
        <v>40.450000000000003</v>
      </c>
      <c r="D321" s="15">
        <v>125</v>
      </c>
      <c r="E321" s="15">
        <v>19.02</v>
      </c>
      <c r="F321" s="15">
        <v>6.4</v>
      </c>
      <c r="G321" s="18">
        <v>1436</v>
      </c>
      <c r="H321">
        <v>40</v>
      </c>
      <c r="I321" s="15">
        <v>1.1399999999999999</v>
      </c>
    </row>
    <row r="322" spans="1:9">
      <c r="A322" s="87" t="s">
        <v>225</v>
      </c>
      <c r="B322" s="18">
        <v>10692</v>
      </c>
      <c r="C322" s="15">
        <v>40.83</v>
      </c>
      <c r="D322" s="15">
        <v>125</v>
      </c>
      <c r="E322" s="15">
        <v>19.05</v>
      </c>
      <c r="F322" s="15">
        <v>6.5</v>
      </c>
      <c r="G322" s="18">
        <v>1436</v>
      </c>
      <c r="H322">
        <v>40</v>
      </c>
      <c r="I322" s="15">
        <v>1.1399999999999999</v>
      </c>
    </row>
    <row r="323" spans="1:9">
      <c r="A323" s="87" t="s">
        <v>226</v>
      </c>
      <c r="B323" s="18">
        <v>10791</v>
      </c>
      <c r="C323" s="15">
        <v>41.21</v>
      </c>
      <c r="D323" s="15">
        <v>125</v>
      </c>
      <c r="E323" s="15">
        <v>19.09</v>
      </c>
      <c r="F323" s="15">
        <v>6.59</v>
      </c>
      <c r="G323" s="18">
        <v>1436</v>
      </c>
      <c r="H323">
        <v>40</v>
      </c>
      <c r="I323" s="15">
        <v>1.1399999999999999</v>
      </c>
    </row>
    <row r="324" spans="1:9">
      <c r="A324" s="87" t="s">
        <v>227</v>
      </c>
      <c r="B324" s="18">
        <v>10890</v>
      </c>
      <c r="C324" s="15">
        <v>41.59</v>
      </c>
      <c r="D324" s="15">
        <v>125</v>
      </c>
      <c r="E324" s="15">
        <v>19.12</v>
      </c>
      <c r="F324" s="15">
        <v>6.69</v>
      </c>
      <c r="G324" s="18">
        <v>1436</v>
      </c>
      <c r="H324">
        <v>40</v>
      </c>
      <c r="I324" s="15">
        <v>1.1399999999999999</v>
      </c>
    </row>
    <row r="325" spans="1:9">
      <c r="A325" s="185" t="s">
        <v>228</v>
      </c>
      <c r="B325" s="178">
        <v>10990</v>
      </c>
      <c r="C325" s="196">
        <v>41.97</v>
      </c>
      <c r="D325" s="196">
        <v>125</v>
      </c>
      <c r="E325" s="196">
        <v>19.149999999999999</v>
      </c>
      <c r="F325" s="196">
        <v>6.79</v>
      </c>
      <c r="G325" s="178">
        <v>1436</v>
      </c>
      <c r="H325" s="179">
        <v>40</v>
      </c>
      <c r="I325" s="196">
        <v>1.1399999999999999</v>
      </c>
    </row>
    <row r="326" spans="1:9">
      <c r="A326" s="87" t="s">
        <v>229</v>
      </c>
      <c r="B326" s="18">
        <v>11089</v>
      </c>
      <c r="C326" s="15">
        <v>42.35</v>
      </c>
      <c r="D326" s="15">
        <v>125</v>
      </c>
      <c r="E326" s="15">
        <v>19.18</v>
      </c>
      <c r="F326" s="15">
        <v>6.88</v>
      </c>
      <c r="G326" s="18">
        <v>1436</v>
      </c>
      <c r="H326">
        <v>40</v>
      </c>
      <c r="I326" s="15">
        <v>1.1399999999999999</v>
      </c>
    </row>
    <row r="327" spans="1:9">
      <c r="A327" s="87" t="s">
        <v>230</v>
      </c>
      <c r="B327" s="18">
        <v>11189</v>
      </c>
      <c r="C327" s="15">
        <v>42.73</v>
      </c>
      <c r="D327" s="15">
        <v>125</v>
      </c>
      <c r="E327" s="15">
        <v>19.21</v>
      </c>
      <c r="F327" s="15">
        <v>6.98</v>
      </c>
      <c r="G327" s="18">
        <v>1436</v>
      </c>
      <c r="H327">
        <v>40</v>
      </c>
      <c r="I327" s="15">
        <v>1.1399999999999999</v>
      </c>
    </row>
    <row r="328" spans="1:9">
      <c r="A328" s="87" t="s">
        <v>231</v>
      </c>
      <c r="B328" s="18">
        <v>11288</v>
      </c>
      <c r="C328" s="15">
        <v>43.11</v>
      </c>
      <c r="D328" s="15">
        <v>125</v>
      </c>
      <c r="E328" s="15">
        <v>19.239999999999998</v>
      </c>
      <c r="F328" s="15">
        <v>7.08</v>
      </c>
      <c r="G328" s="18">
        <v>1436</v>
      </c>
      <c r="H328">
        <v>40</v>
      </c>
      <c r="I328" s="15">
        <v>1.1399999999999999</v>
      </c>
    </row>
    <row r="329" spans="1:9">
      <c r="A329" s="186" t="s">
        <v>232</v>
      </c>
      <c r="B329" s="181">
        <v>11388</v>
      </c>
      <c r="C329" s="197">
        <v>43.49</v>
      </c>
      <c r="D329" s="197">
        <v>125</v>
      </c>
      <c r="E329" s="197">
        <v>19.260000000000002</v>
      </c>
      <c r="F329" s="197">
        <v>7.18</v>
      </c>
      <c r="G329" s="181">
        <v>1436</v>
      </c>
      <c r="H329" s="182">
        <v>40</v>
      </c>
      <c r="I329" s="197">
        <v>1.1399999999999999</v>
      </c>
    </row>
    <row r="330" spans="1:9">
      <c r="A330" s="89" t="s">
        <v>233</v>
      </c>
      <c r="B330" s="18">
        <v>11487</v>
      </c>
      <c r="C330" s="15">
        <v>43.87</v>
      </c>
      <c r="D330" s="15">
        <v>125</v>
      </c>
      <c r="E330" s="15">
        <v>19.29</v>
      </c>
      <c r="F330" s="15">
        <v>7.28</v>
      </c>
      <c r="G330" s="18">
        <v>1436</v>
      </c>
      <c r="H330">
        <v>40</v>
      </c>
      <c r="I330" s="15">
        <v>1.1399999999999999</v>
      </c>
    </row>
    <row r="331" spans="1:9" ht="15.75" thickBot="1">
      <c r="A331" s="93" t="s">
        <v>234</v>
      </c>
      <c r="B331" s="78">
        <v>11581</v>
      </c>
      <c r="C331" s="67">
        <v>44.22</v>
      </c>
      <c r="D331" s="67">
        <v>125</v>
      </c>
      <c r="E331" s="67">
        <v>19.32</v>
      </c>
      <c r="F331" s="67">
        <v>7.37</v>
      </c>
      <c r="G331" s="95">
        <v>0</v>
      </c>
      <c r="H331" s="95">
        <v>0</v>
      </c>
      <c r="I331" s="67">
        <v>0</v>
      </c>
    </row>
    <row r="332" spans="1:9">
      <c r="A332" s="56" t="s">
        <v>1</v>
      </c>
      <c r="B332" s="71" t="s">
        <v>5</v>
      </c>
      <c r="C332" s="62"/>
      <c r="D332" s="364" t="s">
        <v>114</v>
      </c>
      <c r="E332" s="364"/>
      <c r="F332" s="364"/>
      <c r="G332" s="75" t="s">
        <v>3</v>
      </c>
      <c r="H332" s="71"/>
      <c r="I332" s="63" t="s">
        <v>77</v>
      </c>
    </row>
    <row r="333" spans="1:9">
      <c r="A333" s="57" t="s">
        <v>2</v>
      </c>
      <c r="B333" s="72" t="s">
        <v>99</v>
      </c>
      <c r="C333" s="64"/>
      <c r="D333" s="365"/>
      <c r="E333" s="365"/>
      <c r="F333" s="365"/>
      <c r="G333" s="76" t="s">
        <v>105</v>
      </c>
      <c r="H333" s="72"/>
      <c r="I333" s="229">
        <v>1.0249999999999999</v>
      </c>
    </row>
    <row r="334" spans="1:9" ht="15.75" thickBot="1">
      <c r="A334" s="58" t="s">
        <v>104</v>
      </c>
      <c r="B334" s="73" t="str">
        <f>VLOOKUP(B333,'Table of Contents'!$B$6:$E$49,2,)</f>
        <v>Fr. 58 - 67 Port</v>
      </c>
      <c r="C334" s="65"/>
      <c r="D334" s="366"/>
      <c r="E334" s="366"/>
      <c r="F334" s="366"/>
      <c r="G334" s="77" t="s">
        <v>106</v>
      </c>
      <c r="H334" s="73"/>
      <c r="I334" s="65" t="str">
        <f>VLOOKUP(B333,'Table of Contents'!$B$6:$E$49,3,)</f>
        <v>SWB4-58-2</v>
      </c>
    </row>
    <row r="335" spans="1:9">
      <c r="E335" s="66"/>
    </row>
    <row r="336" spans="1:9">
      <c r="A336" s="362" t="s">
        <v>433</v>
      </c>
      <c r="B336" s="362"/>
      <c r="C336" s="362"/>
      <c r="D336" s="362"/>
      <c r="E336" s="362"/>
      <c r="F336" s="362"/>
      <c r="G336" s="362"/>
      <c r="H336" s="362"/>
      <c r="I336" s="362"/>
    </row>
    <row r="337" spans="1:9">
      <c r="A337" s="362" t="s">
        <v>262</v>
      </c>
      <c r="B337" s="362"/>
      <c r="C337" s="362"/>
      <c r="D337" s="362"/>
      <c r="E337" s="362"/>
      <c r="F337" s="362"/>
      <c r="G337" s="362"/>
      <c r="H337" s="362"/>
      <c r="I337" s="362"/>
    </row>
    <row r="338" spans="1:9">
      <c r="A338" s="363" t="s">
        <v>263</v>
      </c>
      <c r="B338" s="363"/>
      <c r="C338" s="363"/>
      <c r="D338" s="363"/>
      <c r="E338" s="363"/>
      <c r="F338" s="363"/>
      <c r="G338" s="363"/>
      <c r="H338" s="363"/>
      <c r="I338" s="363"/>
    </row>
    <row r="339" spans="1:9">
      <c r="A339" s="362" t="s">
        <v>158</v>
      </c>
      <c r="B339" s="362"/>
      <c r="C339" s="362"/>
      <c r="D339" s="362"/>
      <c r="E339" s="362"/>
      <c r="F339" s="362"/>
      <c r="G339" s="362"/>
      <c r="H339" s="362"/>
      <c r="I339" s="362"/>
    </row>
    <row r="341" spans="1:9">
      <c r="A341" s="59" t="s">
        <v>107</v>
      </c>
      <c r="B341" s="39" t="s">
        <v>82</v>
      </c>
      <c r="C341" s="40" t="s">
        <v>82</v>
      </c>
      <c r="D341" s="40" t="s">
        <v>84</v>
      </c>
      <c r="E341" s="40" t="s">
        <v>85</v>
      </c>
      <c r="F341" s="40" t="s">
        <v>86</v>
      </c>
      <c r="G341" s="361" t="s">
        <v>108</v>
      </c>
      <c r="H341" s="361"/>
      <c r="I341" s="40" t="s">
        <v>109</v>
      </c>
    </row>
    <row r="342" spans="1:9">
      <c r="A342" s="60" t="s">
        <v>156</v>
      </c>
      <c r="B342" s="41" t="s">
        <v>147</v>
      </c>
      <c r="C342" s="42" t="s">
        <v>241</v>
      </c>
      <c r="D342" s="42" t="s">
        <v>148</v>
      </c>
      <c r="E342" s="43" t="s">
        <v>149</v>
      </c>
      <c r="F342" s="43" t="s">
        <v>150</v>
      </c>
      <c r="G342" s="41" t="s">
        <v>151</v>
      </c>
      <c r="H342" s="41" t="s">
        <v>152</v>
      </c>
      <c r="I342" s="43" t="s">
        <v>153</v>
      </c>
    </row>
    <row r="343" spans="1:9">
      <c r="A343" s="87" t="s">
        <v>160</v>
      </c>
      <c r="B343">
        <v>148</v>
      </c>
      <c r="C343" s="15">
        <v>0.56999999999999995</v>
      </c>
      <c r="D343" s="15">
        <v>125</v>
      </c>
      <c r="E343" s="15">
        <v>-11.69</v>
      </c>
      <c r="F343" s="15">
        <v>0.86</v>
      </c>
      <c r="G343" s="18">
        <v>2422</v>
      </c>
      <c r="H343">
        <v>191</v>
      </c>
      <c r="I343" s="15">
        <v>5.46</v>
      </c>
    </row>
    <row r="344" spans="1:9">
      <c r="A344" s="87" t="s">
        <v>161</v>
      </c>
      <c r="B344">
        <v>363</v>
      </c>
      <c r="C344" s="15">
        <v>1.39</v>
      </c>
      <c r="D344" s="15">
        <v>125</v>
      </c>
      <c r="E344" s="15">
        <v>-12.64</v>
      </c>
      <c r="F344" s="15">
        <v>1.03</v>
      </c>
      <c r="G344" s="18">
        <v>3789</v>
      </c>
      <c r="H344">
        <v>733</v>
      </c>
      <c r="I344" s="15">
        <v>20.94</v>
      </c>
    </row>
    <row r="345" spans="1:9">
      <c r="A345" s="87" t="s">
        <v>162</v>
      </c>
      <c r="B345">
        <v>661</v>
      </c>
      <c r="C345" s="15">
        <v>2.52</v>
      </c>
      <c r="D345" s="15">
        <v>125</v>
      </c>
      <c r="E345" s="15">
        <v>-13.48</v>
      </c>
      <c r="F345" s="15">
        <v>1.19</v>
      </c>
      <c r="G345" s="18">
        <v>4654</v>
      </c>
      <c r="H345" s="18">
        <v>1357</v>
      </c>
      <c r="I345" s="15">
        <v>38.76</v>
      </c>
    </row>
    <row r="346" spans="1:9">
      <c r="A346" s="87" t="s">
        <v>163</v>
      </c>
      <c r="B346">
        <v>996</v>
      </c>
      <c r="C346" s="15">
        <v>3.8</v>
      </c>
      <c r="D346" s="15">
        <v>125</v>
      </c>
      <c r="E346" s="15">
        <v>-14.01</v>
      </c>
      <c r="F346" s="15">
        <v>1.34</v>
      </c>
      <c r="G346" s="18">
        <v>5010</v>
      </c>
      <c r="H346" s="18">
        <v>1693</v>
      </c>
      <c r="I346" s="15">
        <v>48.36</v>
      </c>
    </row>
    <row r="347" spans="1:9">
      <c r="A347" s="87" t="s">
        <v>164</v>
      </c>
      <c r="B347" s="18">
        <v>1351</v>
      </c>
      <c r="C347" s="15">
        <v>5.16</v>
      </c>
      <c r="D347" s="15">
        <v>125</v>
      </c>
      <c r="E347" s="15">
        <v>-14.36</v>
      </c>
      <c r="F347" s="15">
        <v>1.49</v>
      </c>
      <c r="G347" s="18">
        <v>5239</v>
      </c>
      <c r="H347" s="18">
        <v>1937</v>
      </c>
      <c r="I347" s="15">
        <v>55.35</v>
      </c>
    </row>
    <row r="348" spans="1:9">
      <c r="A348" s="87" t="s">
        <v>165</v>
      </c>
      <c r="B348" s="18">
        <v>1722</v>
      </c>
      <c r="C348" s="15">
        <v>6.58</v>
      </c>
      <c r="D348" s="15">
        <v>125</v>
      </c>
      <c r="E348" s="15">
        <v>-14.63</v>
      </c>
      <c r="F348" s="15">
        <v>1.63</v>
      </c>
      <c r="G348" s="18">
        <v>5457</v>
      </c>
      <c r="H348" s="18">
        <v>2188</v>
      </c>
      <c r="I348" s="15">
        <v>62.51</v>
      </c>
    </row>
    <row r="349" spans="1:9">
      <c r="A349" s="87" t="s">
        <v>166</v>
      </c>
      <c r="B349" s="18">
        <v>2106</v>
      </c>
      <c r="C349" s="15">
        <v>8.0399999999999991</v>
      </c>
      <c r="D349" s="15">
        <v>125</v>
      </c>
      <c r="E349" s="15">
        <v>-14.84</v>
      </c>
      <c r="F349" s="15">
        <v>1.76</v>
      </c>
      <c r="G349" s="18">
        <v>5615</v>
      </c>
      <c r="H349" s="18">
        <v>2385</v>
      </c>
      <c r="I349" s="15">
        <v>68.12</v>
      </c>
    </row>
    <row r="350" spans="1:9">
      <c r="A350" s="87" t="s">
        <v>167</v>
      </c>
      <c r="B350" s="18">
        <v>2500</v>
      </c>
      <c r="C350" s="15">
        <v>9.5500000000000007</v>
      </c>
      <c r="D350" s="15">
        <v>125</v>
      </c>
      <c r="E350" s="15">
        <v>-15.01</v>
      </c>
      <c r="F350" s="15">
        <v>1.9</v>
      </c>
      <c r="G350" s="18">
        <v>5762</v>
      </c>
      <c r="H350" s="18">
        <v>2574</v>
      </c>
      <c r="I350" s="15">
        <v>73.540000000000006</v>
      </c>
    </row>
    <row r="351" spans="1:9">
      <c r="A351" s="87" t="s">
        <v>168</v>
      </c>
      <c r="B351" s="18">
        <v>2904</v>
      </c>
      <c r="C351" s="15">
        <v>11.09</v>
      </c>
      <c r="D351" s="15">
        <v>125</v>
      </c>
      <c r="E351" s="15">
        <v>-15.16</v>
      </c>
      <c r="F351" s="15">
        <v>2.04</v>
      </c>
      <c r="G351" s="18">
        <v>5901</v>
      </c>
      <c r="H351" s="18">
        <v>2768</v>
      </c>
      <c r="I351" s="15">
        <v>79.06</v>
      </c>
    </row>
    <row r="352" spans="1:9">
      <c r="A352" s="87" t="s">
        <v>169</v>
      </c>
      <c r="B352" s="18">
        <v>3316</v>
      </c>
      <c r="C352" s="15">
        <v>12.66</v>
      </c>
      <c r="D352" s="15">
        <v>125</v>
      </c>
      <c r="E352" s="15">
        <v>-15.29</v>
      </c>
      <c r="F352" s="15">
        <v>2.1800000000000002</v>
      </c>
      <c r="G352" s="18">
        <v>6001</v>
      </c>
      <c r="H352" s="18">
        <v>2910</v>
      </c>
      <c r="I352" s="15">
        <v>83.13</v>
      </c>
    </row>
    <row r="353" spans="1:9">
      <c r="A353" s="87" t="s">
        <v>170</v>
      </c>
      <c r="B353" s="18">
        <v>3735</v>
      </c>
      <c r="C353" s="15">
        <v>14.26</v>
      </c>
      <c r="D353" s="15">
        <v>125</v>
      </c>
      <c r="E353" s="15">
        <v>-15.41</v>
      </c>
      <c r="F353" s="15">
        <v>2.31</v>
      </c>
      <c r="G353" s="18">
        <v>6099</v>
      </c>
      <c r="H353" s="18">
        <v>3057</v>
      </c>
      <c r="I353" s="15">
        <v>87.34</v>
      </c>
    </row>
    <row r="354" spans="1:9">
      <c r="A354" s="87" t="s">
        <v>171</v>
      </c>
      <c r="B354" s="18">
        <v>4161</v>
      </c>
      <c r="C354" s="15">
        <v>15.89</v>
      </c>
      <c r="D354" s="15">
        <v>125</v>
      </c>
      <c r="E354" s="15">
        <v>-15.51</v>
      </c>
      <c r="F354" s="15">
        <v>2.4500000000000002</v>
      </c>
      <c r="G354" s="18">
        <v>6200</v>
      </c>
      <c r="H354" s="18">
        <v>3210</v>
      </c>
      <c r="I354" s="15">
        <v>91.69</v>
      </c>
    </row>
    <row r="355" spans="1:9">
      <c r="A355" s="87" t="s">
        <v>172</v>
      </c>
      <c r="B355" s="18">
        <v>4593</v>
      </c>
      <c r="C355" s="15">
        <v>17.54</v>
      </c>
      <c r="D355" s="15">
        <v>125</v>
      </c>
      <c r="E355" s="15">
        <v>-15.61</v>
      </c>
      <c r="F355" s="15">
        <v>2.58</v>
      </c>
      <c r="G355" s="18">
        <v>6277</v>
      </c>
      <c r="H355" s="18">
        <v>3329</v>
      </c>
      <c r="I355" s="15">
        <v>95.1</v>
      </c>
    </row>
    <row r="356" spans="1:9">
      <c r="A356" s="87" t="s">
        <v>173</v>
      </c>
      <c r="B356" s="18">
        <v>5002</v>
      </c>
      <c r="C356" s="15">
        <v>19.100000000000001</v>
      </c>
      <c r="D356" s="15">
        <v>125</v>
      </c>
      <c r="E356" s="15">
        <v>-15.72</v>
      </c>
      <c r="F356" s="15">
        <v>2.71</v>
      </c>
      <c r="G356" s="18">
        <v>5293</v>
      </c>
      <c r="H356" s="18">
        <v>1997</v>
      </c>
      <c r="I356" s="15">
        <v>57.06</v>
      </c>
    </row>
    <row r="357" spans="1:9">
      <c r="A357" s="87" t="s">
        <v>174</v>
      </c>
      <c r="B357" s="18">
        <v>5324</v>
      </c>
      <c r="C357" s="15">
        <v>20.329999999999998</v>
      </c>
      <c r="D357" s="15">
        <v>125</v>
      </c>
      <c r="E357" s="15">
        <v>-15.89</v>
      </c>
      <c r="F357" s="15">
        <v>2.81</v>
      </c>
      <c r="G357" s="18">
        <v>3993</v>
      </c>
      <c r="H357">
        <v>858</v>
      </c>
      <c r="I357" s="15">
        <v>24.51</v>
      </c>
    </row>
    <row r="358" spans="1:9">
      <c r="A358" s="87" t="s">
        <v>175</v>
      </c>
      <c r="B358" s="18">
        <v>5555</v>
      </c>
      <c r="C358" s="15">
        <v>21.21</v>
      </c>
      <c r="D358" s="15">
        <v>125</v>
      </c>
      <c r="E358" s="15">
        <v>-16.05</v>
      </c>
      <c r="F358" s="15">
        <v>2.89</v>
      </c>
      <c r="G358" s="18">
        <v>2672</v>
      </c>
      <c r="H358">
        <v>257</v>
      </c>
      <c r="I358" s="15">
        <v>7.34</v>
      </c>
    </row>
    <row r="359" spans="1:9">
      <c r="A359" s="87" t="s">
        <v>176</v>
      </c>
      <c r="B359" s="18">
        <v>5720</v>
      </c>
      <c r="C359" s="15">
        <v>21.84</v>
      </c>
      <c r="D359" s="15">
        <v>125</v>
      </c>
      <c r="E359" s="15">
        <v>-16.2</v>
      </c>
      <c r="F359" s="15">
        <v>2.94</v>
      </c>
      <c r="G359" s="18">
        <v>2314</v>
      </c>
      <c r="H359">
        <v>167</v>
      </c>
      <c r="I359" s="15">
        <v>4.7699999999999996</v>
      </c>
    </row>
    <row r="360" spans="1:9">
      <c r="A360" s="87" t="s">
        <v>177</v>
      </c>
      <c r="B360" s="18">
        <v>5878</v>
      </c>
      <c r="C360" s="15">
        <v>22.44</v>
      </c>
      <c r="D360" s="15">
        <v>125</v>
      </c>
      <c r="E360" s="15">
        <v>-16.329999999999998</v>
      </c>
      <c r="F360" s="15">
        <v>3</v>
      </c>
      <c r="G360" s="18">
        <v>2241</v>
      </c>
      <c r="H360">
        <v>152</v>
      </c>
      <c r="I360" s="15">
        <v>4.33</v>
      </c>
    </row>
    <row r="361" spans="1:9">
      <c r="A361" s="87" t="s">
        <v>178</v>
      </c>
      <c r="B361" s="18">
        <v>6030</v>
      </c>
      <c r="C361" s="15">
        <v>23.03</v>
      </c>
      <c r="D361" s="15">
        <v>125</v>
      </c>
      <c r="E361" s="15">
        <v>-16.46</v>
      </c>
      <c r="F361" s="15">
        <v>3.06</v>
      </c>
      <c r="G361" s="18">
        <v>2165</v>
      </c>
      <c r="H361">
        <v>137</v>
      </c>
      <c r="I361" s="15">
        <v>3.91</v>
      </c>
    </row>
    <row r="362" spans="1:9">
      <c r="A362" s="87" t="s">
        <v>179</v>
      </c>
      <c r="B362" s="18">
        <v>6177</v>
      </c>
      <c r="C362" s="15">
        <v>23.59</v>
      </c>
      <c r="D362" s="15">
        <v>125</v>
      </c>
      <c r="E362" s="15">
        <v>-16.579999999999998</v>
      </c>
      <c r="F362" s="15">
        <v>3.12</v>
      </c>
      <c r="G362" s="18">
        <v>2069</v>
      </c>
      <c r="H362">
        <v>119</v>
      </c>
      <c r="I362" s="15">
        <v>3.4</v>
      </c>
    </row>
    <row r="363" spans="1:9">
      <c r="A363" s="87" t="s">
        <v>180</v>
      </c>
      <c r="B363" s="18">
        <v>6317</v>
      </c>
      <c r="C363" s="15">
        <v>24.12</v>
      </c>
      <c r="D363" s="15">
        <v>125</v>
      </c>
      <c r="E363" s="15">
        <v>-16.7</v>
      </c>
      <c r="F363" s="15">
        <v>3.18</v>
      </c>
      <c r="G363" s="18">
        <v>1971</v>
      </c>
      <c r="H363">
        <v>103</v>
      </c>
      <c r="I363" s="15">
        <v>2.95</v>
      </c>
    </row>
    <row r="364" spans="1:9">
      <c r="A364" s="87" t="s">
        <v>181</v>
      </c>
      <c r="B364" s="18">
        <v>6450</v>
      </c>
      <c r="C364" s="15">
        <v>24.63</v>
      </c>
      <c r="D364" s="15">
        <v>125</v>
      </c>
      <c r="E364" s="15">
        <v>-16.809999999999999</v>
      </c>
      <c r="F364" s="15">
        <v>3.25</v>
      </c>
      <c r="G364" s="18">
        <v>1874</v>
      </c>
      <c r="H364">
        <v>89</v>
      </c>
      <c r="I364" s="15">
        <v>2.5299999999999998</v>
      </c>
    </row>
    <row r="365" spans="1:9">
      <c r="A365" s="87" t="s">
        <v>182</v>
      </c>
      <c r="B365" s="18">
        <v>6576</v>
      </c>
      <c r="C365" s="15">
        <v>25.11</v>
      </c>
      <c r="D365" s="15">
        <v>125</v>
      </c>
      <c r="E365" s="15">
        <v>-16.91</v>
      </c>
      <c r="F365" s="15">
        <v>3.31</v>
      </c>
      <c r="G365" s="18">
        <v>1777</v>
      </c>
      <c r="H365">
        <v>76</v>
      </c>
      <c r="I365" s="15">
        <v>2.16</v>
      </c>
    </row>
    <row r="366" spans="1:9">
      <c r="A366" s="87" t="s">
        <v>183</v>
      </c>
      <c r="B366" s="18">
        <v>6695</v>
      </c>
      <c r="C366" s="15">
        <v>25.57</v>
      </c>
      <c r="D366" s="15">
        <v>125</v>
      </c>
      <c r="E366" s="15">
        <v>-17</v>
      </c>
      <c r="F366" s="15">
        <v>3.37</v>
      </c>
      <c r="G366" s="18">
        <v>1664</v>
      </c>
      <c r="H366">
        <v>62</v>
      </c>
      <c r="I366" s="15">
        <v>1.77</v>
      </c>
    </row>
    <row r="367" spans="1:9">
      <c r="A367" s="87" t="s">
        <v>184</v>
      </c>
      <c r="B367" s="18">
        <v>6807</v>
      </c>
      <c r="C367" s="15">
        <v>25.99</v>
      </c>
      <c r="D367" s="15">
        <v>125</v>
      </c>
      <c r="E367" s="15">
        <v>-17.09</v>
      </c>
      <c r="F367" s="15">
        <v>3.42</v>
      </c>
      <c r="G367" s="18">
        <v>1550</v>
      </c>
      <c r="H367">
        <v>50</v>
      </c>
      <c r="I367" s="15">
        <v>1.43</v>
      </c>
    </row>
    <row r="368" spans="1:9">
      <c r="A368" s="87" t="s">
        <v>185</v>
      </c>
      <c r="B368" s="18">
        <v>6910</v>
      </c>
      <c r="C368" s="15">
        <v>26.39</v>
      </c>
      <c r="D368" s="15">
        <v>125</v>
      </c>
      <c r="E368" s="15">
        <v>-17.170000000000002</v>
      </c>
      <c r="F368" s="15">
        <v>3.48</v>
      </c>
      <c r="G368" s="18">
        <v>1436</v>
      </c>
      <c r="H368">
        <v>40</v>
      </c>
      <c r="I368" s="15">
        <v>1.1399999999999999</v>
      </c>
    </row>
    <row r="369" spans="1:9">
      <c r="A369" s="87" t="s">
        <v>187</v>
      </c>
      <c r="B369" s="18">
        <v>7009</v>
      </c>
      <c r="C369" s="15">
        <v>26.77</v>
      </c>
      <c r="D369" s="15">
        <v>125</v>
      </c>
      <c r="E369" s="15">
        <v>-17.239999999999998</v>
      </c>
      <c r="F369" s="15">
        <v>3.53</v>
      </c>
      <c r="G369" s="18">
        <v>1436</v>
      </c>
      <c r="H369">
        <v>40</v>
      </c>
      <c r="I369" s="15">
        <v>1.1399999999999999</v>
      </c>
    </row>
    <row r="370" spans="1:9">
      <c r="A370" s="87" t="s">
        <v>186</v>
      </c>
      <c r="B370" s="18">
        <v>7109</v>
      </c>
      <c r="C370" s="15">
        <v>27.15</v>
      </c>
      <c r="D370" s="15">
        <v>125</v>
      </c>
      <c r="E370" s="15">
        <v>-17.32</v>
      </c>
      <c r="F370" s="15">
        <v>3.59</v>
      </c>
      <c r="G370" s="18">
        <v>1436</v>
      </c>
      <c r="H370">
        <v>40</v>
      </c>
      <c r="I370" s="15">
        <v>1.1399999999999999</v>
      </c>
    </row>
    <row r="371" spans="1:9">
      <c r="A371" s="87" t="s">
        <v>188</v>
      </c>
      <c r="B371" s="18">
        <v>7208</v>
      </c>
      <c r="C371" s="15">
        <v>27.53</v>
      </c>
      <c r="D371" s="15">
        <v>125</v>
      </c>
      <c r="E371" s="15">
        <v>-17.39</v>
      </c>
      <c r="F371" s="15">
        <v>3.65</v>
      </c>
      <c r="G371" s="18">
        <v>1436</v>
      </c>
      <c r="H371">
        <v>40</v>
      </c>
      <c r="I371" s="15">
        <v>1.1399999999999999</v>
      </c>
    </row>
    <row r="372" spans="1:9">
      <c r="A372" s="87" t="s">
        <v>189</v>
      </c>
      <c r="B372" s="18">
        <v>7308</v>
      </c>
      <c r="C372" s="15">
        <v>27.91</v>
      </c>
      <c r="D372" s="15">
        <v>125</v>
      </c>
      <c r="E372" s="15">
        <v>-17.46</v>
      </c>
      <c r="F372" s="15">
        <v>3.71</v>
      </c>
      <c r="G372" s="18">
        <v>1436</v>
      </c>
      <c r="H372">
        <v>40</v>
      </c>
      <c r="I372" s="15">
        <v>1.1399999999999999</v>
      </c>
    </row>
    <row r="373" spans="1:9">
      <c r="A373" s="87" t="s">
        <v>190</v>
      </c>
      <c r="B373" s="18">
        <v>7407</v>
      </c>
      <c r="C373" s="15">
        <v>28.29</v>
      </c>
      <c r="D373" s="15">
        <v>125</v>
      </c>
      <c r="E373" s="15">
        <v>-17.53</v>
      </c>
      <c r="F373" s="15">
        <v>3.77</v>
      </c>
      <c r="G373" s="18">
        <v>1436</v>
      </c>
      <c r="H373">
        <v>40</v>
      </c>
      <c r="I373" s="15">
        <v>1.1399999999999999</v>
      </c>
    </row>
    <row r="374" spans="1:9">
      <c r="A374" s="87" t="s">
        <v>191</v>
      </c>
      <c r="B374" s="18">
        <v>7507</v>
      </c>
      <c r="C374" s="15">
        <v>28.67</v>
      </c>
      <c r="D374" s="15">
        <v>125</v>
      </c>
      <c r="E374" s="15">
        <v>-17.59</v>
      </c>
      <c r="F374" s="15">
        <v>3.84</v>
      </c>
      <c r="G374" s="18">
        <v>1436</v>
      </c>
      <c r="H374">
        <v>40</v>
      </c>
      <c r="I374" s="15">
        <v>1.1399999999999999</v>
      </c>
    </row>
    <row r="375" spans="1:9">
      <c r="A375" s="87" t="s">
        <v>192</v>
      </c>
      <c r="B375" s="18">
        <v>7606</v>
      </c>
      <c r="C375" s="15">
        <v>29.05</v>
      </c>
      <c r="D375" s="15">
        <v>125</v>
      </c>
      <c r="E375" s="15">
        <v>-17.66</v>
      </c>
      <c r="F375" s="15">
        <v>3.9</v>
      </c>
      <c r="G375" s="18">
        <v>1436</v>
      </c>
      <c r="H375">
        <v>40</v>
      </c>
      <c r="I375" s="15">
        <v>1.1399999999999999</v>
      </c>
    </row>
    <row r="376" spans="1:9">
      <c r="A376" s="87" t="s">
        <v>193</v>
      </c>
      <c r="B376" s="18">
        <v>7706</v>
      </c>
      <c r="C376" s="15">
        <v>29.43</v>
      </c>
      <c r="D376" s="15">
        <v>125</v>
      </c>
      <c r="E376" s="15">
        <v>-17.72</v>
      </c>
      <c r="F376" s="15">
        <v>3.97</v>
      </c>
      <c r="G376" s="18">
        <v>1436</v>
      </c>
      <c r="H376">
        <v>40</v>
      </c>
      <c r="I376" s="15">
        <v>1.1399999999999999</v>
      </c>
    </row>
    <row r="377" spans="1:9">
      <c r="A377" s="87" t="s">
        <v>194</v>
      </c>
      <c r="B377" s="18">
        <v>7805</v>
      </c>
      <c r="C377" s="15">
        <v>29.81</v>
      </c>
      <c r="D377" s="15">
        <v>125</v>
      </c>
      <c r="E377" s="15">
        <v>-17.78</v>
      </c>
      <c r="F377" s="15">
        <v>4.04</v>
      </c>
      <c r="G377" s="18">
        <v>1436</v>
      </c>
      <c r="H377">
        <v>40</v>
      </c>
      <c r="I377" s="15">
        <v>1.1399999999999999</v>
      </c>
    </row>
    <row r="378" spans="1:9">
      <c r="A378" s="87" t="s">
        <v>195</v>
      </c>
      <c r="B378" s="18">
        <v>7905</v>
      </c>
      <c r="C378" s="15">
        <v>30.19</v>
      </c>
      <c r="D378" s="15">
        <v>125</v>
      </c>
      <c r="E378" s="15">
        <v>-17.84</v>
      </c>
      <c r="F378" s="15">
        <v>4.1100000000000003</v>
      </c>
      <c r="G378" s="18">
        <v>1436</v>
      </c>
      <c r="H378">
        <v>40</v>
      </c>
      <c r="I378" s="15">
        <v>1.1399999999999999</v>
      </c>
    </row>
    <row r="379" spans="1:9">
      <c r="A379" s="87" t="s">
        <v>196</v>
      </c>
      <c r="B379" s="18">
        <v>8004</v>
      </c>
      <c r="C379" s="15">
        <v>30.57</v>
      </c>
      <c r="D379" s="15">
        <v>125</v>
      </c>
      <c r="E379" s="15">
        <v>-17.899999999999999</v>
      </c>
      <c r="F379" s="15">
        <v>4.18</v>
      </c>
      <c r="G379" s="18">
        <v>1436</v>
      </c>
      <c r="H379">
        <v>40</v>
      </c>
      <c r="I379" s="15">
        <v>1.1399999999999999</v>
      </c>
    </row>
    <row r="380" spans="1:9">
      <c r="A380" s="87" t="s">
        <v>197</v>
      </c>
      <c r="B380" s="18">
        <v>8104</v>
      </c>
      <c r="C380" s="15">
        <v>30.95</v>
      </c>
      <c r="D380" s="15">
        <v>125</v>
      </c>
      <c r="E380" s="15">
        <v>-17.95</v>
      </c>
      <c r="F380" s="15">
        <v>4.26</v>
      </c>
      <c r="G380" s="18">
        <v>1436</v>
      </c>
      <c r="H380">
        <v>40</v>
      </c>
      <c r="I380" s="15">
        <v>1.1399999999999999</v>
      </c>
    </row>
    <row r="381" spans="1:9">
      <c r="A381" s="87" t="s">
        <v>198</v>
      </c>
      <c r="B381" s="18">
        <v>8203</v>
      </c>
      <c r="C381" s="15">
        <v>31.33</v>
      </c>
      <c r="D381" s="15">
        <v>125</v>
      </c>
      <c r="E381" s="15">
        <v>-18.010000000000002</v>
      </c>
      <c r="F381" s="15">
        <v>4.33</v>
      </c>
      <c r="G381" s="18">
        <v>1436</v>
      </c>
      <c r="H381">
        <v>40</v>
      </c>
      <c r="I381" s="15">
        <v>1.1399999999999999</v>
      </c>
    </row>
    <row r="382" spans="1:9">
      <c r="A382" s="87" t="s">
        <v>199</v>
      </c>
      <c r="B382" s="18">
        <v>8303</v>
      </c>
      <c r="C382" s="15">
        <v>31.71</v>
      </c>
      <c r="D382" s="15">
        <v>125</v>
      </c>
      <c r="E382" s="15">
        <v>-18.059999999999999</v>
      </c>
      <c r="F382" s="15">
        <v>4.41</v>
      </c>
      <c r="G382" s="18">
        <v>1436</v>
      </c>
      <c r="H382">
        <v>40</v>
      </c>
      <c r="I382" s="15">
        <v>1.1399999999999999</v>
      </c>
    </row>
    <row r="383" spans="1:9">
      <c r="A383" s="87" t="s">
        <v>200</v>
      </c>
      <c r="B383" s="18">
        <v>8402</v>
      </c>
      <c r="C383" s="15">
        <v>32.090000000000003</v>
      </c>
      <c r="D383" s="15">
        <v>125</v>
      </c>
      <c r="E383" s="15">
        <v>-18.11</v>
      </c>
      <c r="F383" s="15">
        <v>4.4800000000000004</v>
      </c>
      <c r="G383" s="18">
        <v>1436</v>
      </c>
      <c r="H383">
        <v>40</v>
      </c>
      <c r="I383" s="15">
        <v>1.1399999999999999</v>
      </c>
    </row>
    <row r="384" spans="1:9">
      <c r="A384" s="87" t="s">
        <v>201</v>
      </c>
      <c r="B384" s="18">
        <v>8502</v>
      </c>
      <c r="C384" s="15">
        <v>32.47</v>
      </c>
      <c r="D384" s="15">
        <v>125</v>
      </c>
      <c r="E384" s="15">
        <v>-18.170000000000002</v>
      </c>
      <c r="F384" s="15">
        <v>4.5599999999999996</v>
      </c>
      <c r="G384" s="18">
        <v>1436</v>
      </c>
      <c r="H384">
        <v>40</v>
      </c>
      <c r="I384" s="15">
        <v>1.1399999999999999</v>
      </c>
    </row>
    <row r="385" spans="1:9">
      <c r="A385" s="87" t="s">
        <v>202</v>
      </c>
      <c r="B385" s="18">
        <v>8601</v>
      </c>
      <c r="C385" s="15">
        <v>32.85</v>
      </c>
      <c r="D385" s="15">
        <v>125</v>
      </c>
      <c r="E385" s="15">
        <v>-18.22</v>
      </c>
      <c r="F385" s="15">
        <v>4.6399999999999997</v>
      </c>
      <c r="G385" s="18">
        <v>1436</v>
      </c>
      <c r="H385">
        <v>40</v>
      </c>
      <c r="I385" s="15">
        <v>1.1399999999999999</v>
      </c>
    </row>
    <row r="386" spans="1:9">
      <c r="A386" s="87" t="s">
        <v>203</v>
      </c>
      <c r="B386" s="18">
        <v>8700</v>
      </c>
      <c r="C386" s="15">
        <v>33.229999999999997</v>
      </c>
      <c r="D386" s="15">
        <v>125</v>
      </c>
      <c r="E386" s="15">
        <v>-18.260000000000002</v>
      </c>
      <c r="F386" s="15">
        <v>4.72</v>
      </c>
      <c r="G386" s="18">
        <v>1436</v>
      </c>
      <c r="H386">
        <v>40</v>
      </c>
      <c r="I386" s="15">
        <v>1.1399999999999999</v>
      </c>
    </row>
    <row r="387" spans="1:9">
      <c r="A387" s="87" t="s">
        <v>204</v>
      </c>
      <c r="B387" s="18">
        <v>8800</v>
      </c>
      <c r="C387" s="15">
        <v>33.6</v>
      </c>
      <c r="D387" s="15">
        <v>125</v>
      </c>
      <c r="E387" s="15">
        <v>-18.309999999999999</v>
      </c>
      <c r="F387" s="15">
        <v>4.8</v>
      </c>
      <c r="G387" s="18">
        <v>1436</v>
      </c>
      <c r="H387">
        <v>40</v>
      </c>
      <c r="I387" s="15">
        <v>1.1399999999999999</v>
      </c>
    </row>
    <row r="388" spans="1:9">
      <c r="A388" s="87" t="s">
        <v>205</v>
      </c>
      <c r="B388" s="18">
        <v>8899</v>
      </c>
      <c r="C388" s="15">
        <v>33.979999999999997</v>
      </c>
      <c r="D388" s="15">
        <v>125</v>
      </c>
      <c r="E388" s="15">
        <v>-18.36</v>
      </c>
      <c r="F388" s="15">
        <v>4.88</v>
      </c>
      <c r="G388" s="18">
        <v>1436</v>
      </c>
      <c r="H388">
        <v>40</v>
      </c>
      <c r="I388" s="15">
        <v>1.1399999999999999</v>
      </c>
    </row>
    <row r="389" spans="1:9">
      <c r="A389" s="87" t="s">
        <v>206</v>
      </c>
      <c r="B389" s="18">
        <v>8999</v>
      </c>
      <c r="C389" s="15">
        <v>34.36</v>
      </c>
      <c r="D389" s="15">
        <v>125</v>
      </c>
      <c r="E389" s="15">
        <v>-18.41</v>
      </c>
      <c r="F389" s="15">
        <v>4.97</v>
      </c>
      <c r="G389" s="18">
        <v>1436</v>
      </c>
      <c r="H389">
        <v>40</v>
      </c>
      <c r="I389" s="15">
        <v>1.1399999999999999</v>
      </c>
    </row>
    <row r="390" spans="1:9">
      <c r="A390" s="87" t="s">
        <v>207</v>
      </c>
      <c r="B390" s="18">
        <v>9098</v>
      </c>
      <c r="C390" s="15">
        <v>34.74</v>
      </c>
      <c r="D390" s="15">
        <v>125</v>
      </c>
      <c r="E390" s="15">
        <v>-18.45</v>
      </c>
      <c r="F390" s="15">
        <v>5.05</v>
      </c>
      <c r="G390" s="18">
        <v>1436</v>
      </c>
      <c r="H390">
        <v>40</v>
      </c>
      <c r="I390" s="15">
        <v>1.1399999999999999</v>
      </c>
    </row>
    <row r="391" spans="1:9">
      <c r="A391" s="87" t="s">
        <v>208</v>
      </c>
      <c r="B391" s="18">
        <v>9198</v>
      </c>
      <c r="C391" s="15">
        <v>35.119999999999997</v>
      </c>
      <c r="D391" s="15">
        <v>125</v>
      </c>
      <c r="E391" s="15">
        <v>-18.489999999999998</v>
      </c>
      <c r="F391" s="15">
        <v>5.13</v>
      </c>
      <c r="G391" s="18">
        <v>1436</v>
      </c>
      <c r="H391">
        <v>40</v>
      </c>
      <c r="I391" s="15">
        <v>1.1399999999999999</v>
      </c>
    </row>
    <row r="392" spans="1:9" ht="15.75" customHeight="1" thickBot="1">
      <c r="A392" s="8" t="s">
        <v>209</v>
      </c>
    </row>
    <row r="393" spans="1:9" ht="15" customHeight="1">
      <c r="A393" s="56" t="s">
        <v>1</v>
      </c>
      <c r="B393" s="71" t="s">
        <v>5</v>
      </c>
      <c r="C393" s="62"/>
      <c r="D393" s="364" t="s">
        <v>114</v>
      </c>
      <c r="E393" s="364"/>
      <c r="F393" s="364"/>
      <c r="G393" s="75" t="s">
        <v>3</v>
      </c>
      <c r="H393" s="71"/>
      <c r="I393" s="63" t="s">
        <v>77</v>
      </c>
    </row>
    <row r="394" spans="1:9" ht="15.75" customHeight="1">
      <c r="A394" s="57" t="s">
        <v>2</v>
      </c>
      <c r="B394" s="72" t="s">
        <v>99</v>
      </c>
      <c r="C394" s="64"/>
      <c r="D394" s="365"/>
      <c r="E394" s="365"/>
      <c r="F394" s="365"/>
      <c r="G394" s="76" t="s">
        <v>105</v>
      </c>
      <c r="H394" s="72"/>
      <c r="I394" s="229">
        <v>1.0249999999999999</v>
      </c>
    </row>
    <row r="395" spans="1:9" ht="15.75" thickBot="1">
      <c r="A395" s="58" t="s">
        <v>104</v>
      </c>
      <c r="B395" s="73" t="str">
        <f>VLOOKUP(B394,'Table of Contents'!$B$6:$E$49,2,)</f>
        <v>Fr. 58 - 67 Port</v>
      </c>
      <c r="C395" s="65"/>
      <c r="D395" s="366"/>
      <c r="E395" s="366"/>
      <c r="F395" s="366"/>
      <c r="G395" s="77" t="s">
        <v>106</v>
      </c>
      <c r="H395" s="73"/>
      <c r="I395" s="65" t="str">
        <f>VLOOKUP(B394,'Table of Contents'!$B$6:$E$49,3,)</f>
        <v>SWB4-58-2</v>
      </c>
    </row>
    <row r="397" spans="1:9">
      <c r="A397" s="59" t="s">
        <v>107</v>
      </c>
      <c r="B397" s="39" t="s">
        <v>82</v>
      </c>
      <c r="C397" s="40" t="s">
        <v>82</v>
      </c>
      <c r="D397" s="40" t="s">
        <v>84</v>
      </c>
      <c r="E397" s="40" t="s">
        <v>85</v>
      </c>
      <c r="F397" s="40" t="s">
        <v>86</v>
      </c>
      <c r="G397" s="361" t="s">
        <v>108</v>
      </c>
      <c r="H397" s="361"/>
      <c r="I397" s="40" t="s">
        <v>109</v>
      </c>
    </row>
    <row r="398" spans="1:9">
      <c r="A398" s="60" t="s">
        <v>156</v>
      </c>
      <c r="B398" s="41" t="s">
        <v>147</v>
      </c>
      <c r="C398" s="42" t="s">
        <v>241</v>
      </c>
      <c r="D398" s="42" t="s">
        <v>148</v>
      </c>
      <c r="E398" s="43" t="s">
        <v>149</v>
      </c>
      <c r="F398" s="43" t="s">
        <v>150</v>
      </c>
      <c r="G398" s="41" t="s">
        <v>151</v>
      </c>
      <c r="H398" s="41" t="s">
        <v>152</v>
      </c>
      <c r="I398" s="43" t="s">
        <v>153</v>
      </c>
    </row>
    <row r="399" spans="1:9">
      <c r="A399" s="87" t="s">
        <v>210</v>
      </c>
      <c r="B399" s="18">
        <v>9297</v>
      </c>
      <c r="C399" s="15">
        <v>35.5</v>
      </c>
      <c r="D399" s="15">
        <v>125</v>
      </c>
      <c r="E399" s="15">
        <v>-18.54</v>
      </c>
      <c r="F399" s="15">
        <v>5.22</v>
      </c>
      <c r="G399" s="18">
        <v>1436</v>
      </c>
      <c r="H399">
        <v>40</v>
      </c>
      <c r="I399" s="15">
        <v>1.1399999999999999</v>
      </c>
    </row>
    <row r="400" spans="1:9">
      <c r="A400" s="87" t="s">
        <v>211</v>
      </c>
      <c r="B400" s="18">
        <v>9397</v>
      </c>
      <c r="C400" s="15">
        <v>35.880000000000003</v>
      </c>
      <c r="D400" s="15">
        <v>125</v>
      </c>
      <c r="E400" s="15">
        <v>-18.579999999999998</v>
      </c>
      <c r="F400" s="15">
        <v>5.31</v>
      </c>
      <c r="G400" s="18">
        <v>1436</v>
      </c>
      <c r="H400">
        <v>40</v>
      </c>
      <c r="I400" s="15">
        <v>1.1399999999999999</v>
      </c>
    </row>
    <row r="401" spans="1:9">
      <c r="A401" s="87" t="s">
        <v>212</v>
      </c>
      <c r="B401" s="18">
        <v>9496</v>
      </c>
      <c r="C401" s="15">
        <v>36.26</v>
      </c>
      <c r="D401" s="15">
        <v>125</v>
      </c>
      <c r="E401" s="15">
        <v>-18.62</v>
      </c>
      <c r="F401" s="15">
        <v>5.39</v>
      </c>
      <c r="G401" s="18">
        <v>1436</v>
      </c>
      <c r="H401">
        <v>40</v>
      </c>
      <c r="I401" s="15">
        <v>1.1399999999999999</v>
      </c>
    </row>
    <row r="402" spans="1:9">
      <c r="A402" s="87" t="s">
        <v>213</v>
      </c>
      <c r="B402" s="18">
        <v>9596</v>
      </c>
      <c r="C402" s="15">
        <v>36.64</v>
      </c>
      <c r="D402" s="15">
        <v>125</v>
      </c>
      <c r="E402" s="15">
        <v>-18.66</v>
      </c>
      <c r="F402" s="15">
        <v>5.48</v>
      </c>
      <c r="G402" s="18">
        <v>1436</v>
      </c>
      <c r="H402">
        <v>40</v>
      </c>
      <c r="I402" s="15">
        <v>1.1399999999999999</v>
      </c>
    </row>
    <row r="403" spans="1:9">
      <c r="A403" s="87" t="s">
        <v>214</v>
      </c>
      <c r="B403" s="18">
        <v>9695</v>
      </c>
      <c r="C403" s="15">
        <v>37.020000000000003</v>
      </c>
      <c r="D403" s="15">
        <v>125</v>
      </c>
      <c r="E403" s="15">
        <v>-18.7</v>
      </c>
      <c r="F403" s="15">
        <v>5.57</v>
      </c>
      <c r="G403" s="18">
        <v>1436</v>
      </c>
      <c r="H403">
        <v>40</v>
      </c>
      <c r="I403" s="15">
        <v>1.1399999999999999</v>
      </c>
    </row>
    <row r="404" spans="1:9">
      <c r="A404" s="87" t="s">
        <v>215</v>
      </c>
      <c r="B404" s="18">
        <v>9795</v>
      </c>
      <c r="C404" s="15">
        <v>37.4</v>
      </c>
      <c r="D404" s="15">
        <v>125</v>
      </c>
      <c r="E404" s="15">
        <v>-18.739999999999998</v>
      </c>
      <c r="F404" s="15">
        <v>5.66</v>
      </c>
      <c r="G404" s="18">
        <v>1436</v>
      </c>
      <c r="H404">
        <v>40</v>
      </c>
      <c r="I404" s="15">
        <v>1.1399999999999999</v>
      </c>
    </row>
    <row r="405" spans="1:9">
      <c r="A405" s="87" t="s">
        <v>216</v>
      </c>
      <c r="B405" s="18">
        <v>9894</v>
      </c>
      <c r="C405" s="15">
        <v>37.78</v>
      </c>
      <c r="D405" s="15">
        <v>125</v>
      </c>
      <c r="E405" s="15">
        <v>-18.78</v>
      </c>
      <c r="F405" s="15">
        <v>5.75</v>
      </c>
      <c r="G405" s="18">
        <v>1436</v>
      </c>
      <c r="H405">
        <v>40</v>
      </c>
      <c r="I405" s="15">
        <v>1.1399999999999999</v>
      </c>
    </row>
    <row r="406" spans="1:9">
      <c r="A406" s="87" t="s">
        <v>217</v>
      </c>
      <c r="B406" s="18">
        <v>9994</v>
      </c>
      <c r="C406" s="15">
        <v>38.159999999999997</v>
      </c>
      <c r="D406" s="15">
        <v>125</v>
      </c>
      <c r="E406" s="15">
        <v>-18.809999999999999</v>
      </c>
      <c r="F406" s="15">
        <v>5.84</v>
      </c>
      <c r="G406" s="18">
        <v>1436</v>
      </c>
      <c r="H406">
        <v>40</v>
      </c>
      <c r="I406" s="15">
        <v>1.1399999999999999</v>
      </c>
    </row>
    <row r="407" spans="1:9">
      <c r="A407" s="87" t="s">
        <v>218</v>
      </c>
      <c r="B407" s="18">
        <v>10093</v>
      </c>
      <c r="C407" s="15">
        <v>38.54</v>
      </c>
      <c r="D407" s="15">
        <v>125</v>
      </c>
      <c r="E407" s="15">
        <v>-18.850000000000001</v>
      </c>
      <c r="F407" s="15">
        <v>5.93</v>
      </c>
      <c r="G407" s="18">
        <v>1436</v>
      </c>
      <c r="H407">
        <v>40</v>
      </c>
      <c r="I407" s="15">
        <v>1.1399999999999999</v>
      </c>
    </row>
    <row r="408" spans="1:9">
      <c r="A408" s="87" t="s">
        <v>219</v>
      </c>
      <c r="B408" s="18">
        <v>10193</v>
      </c>
      <c r="C408" s="15">
        <v>38.92</v>
      </c>
      <c r="D408" s="15">
        <v>125</v>
      </c>
      <c r="E408" s="15">
        <v>-18.88</v>
      </c>
      <c r="F408" s="15">
        <v>6.02</v>
      </c>
      <c r="G408" s="18">
        <v>1436</v>
      </c>
      <c r="H408">
        <v>40</v>
      </c>
      <c r="I408" s="15">
        <v>1.1399999999999999</v>
      </c>
    </row>
    <row r="409" spans="1:9">
      <c r="A409" s="87" t="s">
        <v>220</v>
      </c>
      <c r="B409" s="18">
        <v>10292</v>
      </c>
      <c r="C409" s="15">
        <v>39.299999999999997</v>
      </c>
      <c r="D409" s="15">
        <v>125</v>
      </c>
      <c r="E409" s="15">
        <v>-18.920000000000002</v>
      </c>
      <c r="F409" s="15">
        <v>6.12</v>
      </c>
      <c r="G409" s="18">
        <v>1436</v>
      </c>
      <c r="H409">
        <v>40</v>
      </c>
      <c r="I409" s="15">
        <v>1.1399999999999999</v>
      </c>
    </row>
    <row r="410" spans="1:9">
      <c r="A410" s="87" t="s">
        <v>221</v>
      </c>
      <c r="B410" s="18">
        <v>10391</v>
      </c>
      <c r="C410" s="15">
        <v>39.68</v>
      </c>
      <c r="D410" s="15">
        <v>125</v>
      </c>
      <c r="E410" s="15">
        <v>-18.95</v>
      </c>
      <c r="F410" s="15">
        <v>6.21</v>
      </c>
      <c r="G410" s="18">
        <v>1436</v>
      </c>
      <c r="H410">
        <v>40</v>
      </c>
      <c r="I410" s="15">
        <v>1.1399999999999999</v>
      </c>
    </row>
    <row r="411" spans="1:9">
      <c r="A411" s="87" t="s">
        <v>222</v>
      </c>
      <c r="B411" s="18">
        <v>10491</v>
      </c>
      <c r="C411" s="15">
        <v>40.06</v>
      </c>
      <c r="D411" s="15">
        <v>125</v>
      </c>
      <c r="E411" s="15">
        <v>-18.989999999999998</v>
      </c>
      <c r="F411" s="15">
        <v>6.31</v>
      </c>
      <c r="G411" s="18">
        <v>1436</v>
      </c>
      <c r="H411">
        <v>40</v>
      </c>
      <c r="I411" s="15">
        <v>1.1399999999999999</v>
      </c>
    </row>
    <row r="412" spans="1:9">
      <c r="A412" s="87" t="s">
        <v>223</v>
      </c>
      <c r="B412" s="18">
        <v>10590</v>
      </c>
      <c r="C412" s="15">
        <v>40.44</v>
      </c>
      <c r="D412" s="15">
        <v>125</v>
      </c>
      <c r="E412" s="15">
        <v>-19.02</v>
      </c>
      <c r="F412" s="15">
        <v>6.4</v>
      </c>
      <c r="G412" s="18">
        <v>1436</v>
      </c>
      <c r="H412">
        <v>40</v>
      </c>
      <c r="I412" s="15">
        <v>1.1399999999999999</v>
      </c>
    </row>
    <row r="413" spans="1:9">
      <c r="A413" s="87" t="s">
        <v>224</v>
      </c>
      <c r="B413" s="18">
        <v>10690</v>
      </c>
      <c r="C413" s="15">
        <v>40.82</v>
      </c>
      <c r="D413" s="15">
        <v>125</v>
      </c>
      <c r="E413" s="15">
        <v>-19.05</v>
      </c>
      <c r="F413" s="15">
        <v>6.5</v>
      </c>
      <c r="G413" s="18">
        <v>1436</v>
      </c>
      <c r="H413">
        <v>40</v>
      </c>
      <c r="I413" s="15">
        <v>1.1399999999999999</v>
      </c>
    </row>
    <row r="414" spans="1:9">
      <c r="A414" s="87" t="s">
        <v>225</v>
      </c>
      <c r="B414" s="18">
        <v>10789</v>
      </c>
      <c r="C414" s="15">
        <v>41.2</v>
      </c>
      <c r="D414" s="15">
        <v>125</v>
      </c>
      <c r="E414" s="15">
        <v>-19.079999999999998</v>
      </c>
      <c r="F414" s="15">
        <v>6.59</v>
      </c>
      <c r="G414" s="18">
        <v>1436</v>
      </c>
      <c r="H414">
        <v>40</v>
      </c>
      <c r="I414" s="15">
        <v>1.1399999999999999</v>
      </c>
    </row>
    <row r="415" spans="1:9">
      <c r="A415" s="87" t="s">
        <v>226</v>
      </c>
      <c r="B415" s="18">
        <v>10889</v>
      </c>
      <c r="C415" s="15">
        <v>41.58</v>
      </c>
      <c r="D415" s="15">
        <v>125</v>
      </c>
      <c r="E415" s="15">
        <v>-19.12</v>
      </c>
      <c r="F415" s="15">
        <v>6.69</v>
      </c>
      <c r="G415" s="18">
        <v>1436</v>
      </c>
      <c r="H415">
        <v>40</v>
      </c>
      <c r="I415" s="15">
        <v>1.1399999999999999</v>
      </c>
    </row>
    <row r="416" spans="1:9">
      <c r="A416" s="185" t="s">
        <v>227</v>
      </c>
      <c r="B416" s="178">
        <v>10988</v>
      </c>
      <c r="C416" s="196">
        <v>41.96</v>
      </c>
      <c r="D416" s="196">
        <v>125</v>
      </c>
      <c r="E416" s="196">
        <v>-19.149999999999999</v>
      </c>
      <c r="F416" s="196">
        <v>6.78</v>
      </c>
      <c r="G416" s="178">
        <v>1436</v>
      </c>
      <c r="H416" s="179">
        <v>40</v>
      </c>
      <c r="I416" s="196">
        <v>1.1399999999999999</v>
      </c>
    </row>
    <row r="417" spans="1:9">
      <c r="A417" s="87" t="s">
        <v>228</v>
      </c>
      <c r="B417" s="18">
        <v>11088</v>
      </c>
      <c r="C417" s="15">
        <v>42.34</v>
      </c>
      <c r="D417" s="15">
        <v>125</v>
      </c>
      <c r="E417" s="15">
        <v>-19.18</v>
      </c>
      <c r="F417" s="15">
        <v>6.88</v>
      </c>
      <c r="G417" s="18">
        <v>1436</v>
      </c>
      <c r="H417">
        <v>40</v>
      </c>
      <c r="I417" s="15">
        <v>1.1399999999999999</v>
      </c>
    </row>
    <row r="418" spans="1:9">
      <c r="A418" s="87" t="s">
        <v>229</v>
      </c>
      <c r="B418" s="18">
        <v>11187</v>
      </c>
      <c r="C418" s="15">
        <v>42.72</v>
      </c>
      <c r="D418" s="15">
        <v>125</v>
      </c>
      <c r="E418" s="15">
        <v>-19.21</v>
      </c>
      <c r="F418" s="15">
        <v>6.98</v>
      </c>
      <c r="G418" s="18">
        <v>1436</v>
      </c>
      <c r="H418">
        <v>40</v>
      </c>
      <c r="I418" s="15">
        <v>1.1399999999999999</v>
      </c>
    </row>
    <row r="419" spans="1:9">
      <c r="A419" s="87" t="s">
        <v>230</v>
      </c>
      <c r="B419" s="18">
        <v>11287</v>
      </c>
      <c r="C419" s="15">
        <v>43.1</v>
      </c>
      <c r="D419" s="15">
        <v>125</v>
      </c>
      <c r="E419" s="15">
        <v>-19.239999999999998</v>
      </c>
      <c r="F419" s="15">
        <v>7.08</v>
      </c>
      <c r="G419" s="18">
        <v>1436</v>
      </c>
      <c r="H419">
        <v>40</v>
      </c>
      <c r="I419" s="15">
        <v>1.1399999999999999</v>
      </c>
    </row>
    <row r="420" spans="1:9">
      <c r="A420" s="186" t="s">
        <v>231</v>
      </c>
      <c r="B420" s="181">
        <v>11386</v>
      </c>
      <c r="C420" s="197">
        <v>43.48</v>
      </c>
      <c r="D420" s="197">
        <v>125</v>
      </c>
      <c r="E420" s="197">
        <v>-19.260000000000002</v>
      </c>
      <c r="F420" s="197">
        <v>7.18</v>
      </c>
      <c r="G420" s="181">
        <v>1436</v>
      </c>
      <c r="H420" s="182">
        <v>40</v>
      </c>
      <c r="I420" s="197">
        <v>1.1399999999999999</v>
      </c>
    </row>
    <row r="421" spans="1:9">
      <c r="A421" s="87" t="s">
        <v>232</v>
      </c>
      <c r="B421" s="18">
        <v>11486</v>
      </c>
      <c r="C421" s="15">
        <v>43.86</v>
      </c>
      <c r="D421" s="15">
        <v>125</v>
      </c>
      <c r="E421" s="15">
        <v>-19.29</v>
      </c>
      <c r="F421" s="15">
        <v>7.28</v>
      </c>
      <c r="G421" s="18">
        <v>1436</v>
      </c>
      <c r="H421">
        <v>40</v>
      </c>
      <c r="I421" s="15">
        <v>1.1399999999999999</v>
      </c>
    </row>
    <row r="422" spans="1:9" ht="15.75" thickBot="1">
      <c r="A422" s="93" t="s">
        <v>233</v>
      </c>
      <c r="B422" s="78">
        <v>11581</v>
      </c>
      <c r="C422" s="67">
        <v>44.22</v>
      </c>
      <c r="D422" s="67">
        <v>125</v>
      </c>
      <c r="E422" s="67">
        <v>-19.32</v>
      </c>
      <c r="F422" s="67">
        <v>7.37</v>
      </c>
      <c r="G422" s="95">
        <v>0</v>
      </c>
      <c r="H422" s="95">
        <v>0</v>
      </c>
      <c r="I422" s="67">
        <v>0</v>
      </c>
    </row>
    <row r="423" spans="1:9">
      <c r="A423" s="56" t="s">
        <v>1</v>
      </c>
      <c r="B423" s="71" t="s">
        <v>5</v>
      </c>
      <c r="C423" s="62"/>
      <c r="D423" s="364" t="s">
        <v>115</v>
      </c>
      <c r="E423" s="364"/>
      <c r="F423" s="364"/>
      <c r="G423" s="75" t="s">
        <v>3</v>
      </c>
      <c r="H423" s="71"/>
      <c r="I423" s="63" t="s">
        <v>77</v>
      </c>
    </row>
    <row r="424" spans="1:9">
      <c r="A424" s="57" t="s">
        <v>2</v>
      </c>
      <c r="B424" s="72" t="s">
        <v>11</v>
      </c>
      <c r="C424" s="64"/>
      <c r="D424" s="365"/>
      <c r="E424" s="365"/>
      <c r="F424" s="365"/>
      <c r="G424" s="76" t="s">
        <v>105</v>
      </c>
      <c r="H424" s="72"/>
      <c r="I424" s="229">
        <v>1.0249999999999999</v>
      </c>
    </row>
    <row r="425" spans="1:9" ht="15.75" thickBot="1">
      <c r="A425" s="58" t="s">
        <v>104</v>
      </c>
      <c r="B425" s="73" t="str">
        <f>VLOOKUP(B424,'Table of Contents'!$B$6:$E$49,2,)</f>
        <v>Fr. 67 - 76 Stbd</v>
      </c>
      <c r="C425" s="65"/>
      <c r="D425" s="366"/>
      <c r="E425" s="366"/>
      <c r="F425" s="366"/>
      <c r="G425" s="77" t="s">
        <v>106</v>
      </c>
      <c r="H425" s="73"/>
      <c r="I425" s="65" t="str">
        <f>VLOOKUP(B424,'Table of Contents'!$B$6:$E$49,3,)</f>
        <v>SWB4-67-1</v>
      </c>
    </row>
    <row r="426" spans="1:9">
      <c r="E426" s="66"/>
    </row>
    <row r="427" spans="1:9">
      <c r="A427" s="362" t="s">
        <v>434</v>
      </c>
      <c r="B427" s="362"/>
      <c r="C427" s="362"/>
      <c r="D427" s="362"/>
      <c r="E427" s="362"/>
      <c r="F427" s="362"/>
      <c r="G427" s="362"/>
      <c r="H427" s="362"/>
      <c r="I427" s="362"/>
    </row>
    <row r="428" spans="1:9">
      <c r="A428" s="362" t="s">
        <v>264</v>
      </c>
      <c r="B428" s="362"/>
      <c r="C428" s="362"/>
      <c r="D428" s="362"/>
      <c r="E428" s="362"/>
      <c r="F428" s="362"/>
      <c r="G428" s="362"/>
      <c r="H428" s="362"/>
      <c r="I428" s="362"/>
    </row>
    <row r="429" spans="1:9">
      <c r="A429" s="363" t="s">
        <v>265</v>
      </c>
      <c r="B429" s="363"/>
      <c r="C429" s="363"/>
      <c r="D429" s="363"/>
      <c r="E429" s="363"/>
      <c r="F429" s="363"/>
      <c r="G429" s="363"/>
      <c r="H429" s="363"/>
      <c r="I429" s="363"/>
    </row>
    <row r="430" spans="1:9">
      <c r="A430" s="362" t="s">
        <v>258</v>
      </c>
      <c r="B430" s="362"/>
      <c r="C430" s="362"/>
      <c r="D430" s="362"/>
      <c r="E430" s="362"/>
      <c r="F430" s="362"/>
      <c r="G430" s="362"/>
      <c r="H430" s="362"/>
      <c r="I430" s="362"/>
    </row>
    <row r="432" spans="1:9">
      <c r="A432" s="59" t="s">
        <v>107</v>
      </c>
      <c r="B432" s="39" t="s">
        <v>82</v>
      </c>
      <c r="C432" s="40" t="s">
        <v>82</v>
      </c>
      <c r="D432" s="40" t="s">
        <v>84</v>
      </c>
      <c r="E432" s="40" t="s">
        <v>85</v>
      </c>
      <c r="F432" s="40" t="s">
        <v>86</v>
      </c>
      <c r="G432" s="361" t="s">
        <v>108</v>
      </c>
      <c r="H432" s="361"/>
      <c r="I432" s="40" t="s">
        <v>109</v>
      </c>
    </row>
    <row r="433" spans="1:9">
      <c r="A433" s="60" t="s">
        <v>156</v>
      </c>
      <c r="B433" s="41" t="s">
        <v>147</v>
      </c>
      <c r="C433" s="42" t="s">
        <v>241</v>
      </c>
      <c r="D433" s="42" t="s">
        <v>148</v>
      </c>
      <c r="E433" s="43" t="s">
        <v>149</v>
      </c>
      <c r="F433" s="43" t="s">
        <v>150</v>
      </c>
      <c r="G433" s="41" t="s">
        <v>151</v>
      </c>
      <c r="H433" s="41" t="s">
        <v>152</v>
      </c>
      <c r="I433" s="43" t="s">
        <v>153</v>
      </c>
    </row>
    <row r="434" spans="1:9">
      <c r="A434" s="87" t="s">
        <v>160</v>
      </c>
      <c r="B434">
        <v>591</v>
      </c>
      <c r="C434" s="15">
        <v>2.2599999999999998</v>
      </c>
      <c r="D434" s="15">
        <v>142.99</v>
      </c>
      <c r="E434" s="15">
        <v>4.26</v>
      </c>
      <c r="F434" s="15">
        <v>0.48</v>
      </c>
      <c r="G434" s="18">
        <v>4304</v>
      </c>
      <c r="H434" s="18">
        <v>1934</v>
      </c>
      <c r="I434" s="15">
        <v>55.24</v>
      </c>
    </row>
    <row r="435" spans="1:9">
      <c r="A435" s="87" t="s">
        <v>161</v>
      </c>
      <c r="B435">
        <v>977</v>
      </c>
      <c r="C435" s="15">
        <v>3.73</v>
      </c>
      <c r="D435" s="15">
        <v>142.99</v>
      </c>
      <c r="E435" s="15">
        <v>5.23</v>
      </c>
      <c r="F435" s="15">
        <v>0.64</v>
      </c>
      <c r="G435" s="18">
        <v>5671</v>
      </c>
      <c r="H435" s="18">
        <v>3774</v>
      </c>
      <c r="I435" s="15">
        <v>107.81</v>
      </c>
    </row>
    <row r="436" spans="1:9">
      <c r="A436" s="87" t="s">
        <v>162</v>
      </c>
      <c r="B436" s="18">
        <v>1458</v>
      </c>
      <c r="C436" s="15">
        <v>5.57</v>
      </c>
      <c r="D436" s="15">
        <v>142.99</v>
      </c>
      <c r="E436" s="15">
        <v>6.18</v>
      </c>
      <c r="F436" s="15">
        <v>0.81</v>
      </c>
      <c r="G436" s="18">
        <v>7039</v>
      </c>
      <c r="H436" s="18">
        <v>6561</v>
      </c>
      <c r="I436" s="15">
        <v>187.41</v>
      </c>
    </row>
    <row r="437" spans="1:9">
      <c r="A437" s="87" t="s">
        <v>163</v>
      </c>
      <c r="B437" s="18">
        <v>2027</v>
      </c>
      <c r="C437" s="15">
        <v>7.74</v>
      </c>
      <c r="D437" s="15">
        <v>143.01</v>
      </c>
      <c r="E437" s="15">
        <v>7.1</v>
      </c>
      <c r="F437" s="15">
        <v>0.97</v>
      </c>
      <c r="G437" s="18">
        <v>8137</v>
      </c>
      <c r="H437" s="18">
        <v>9399</v>
      </c>
      <c r="I437" s="15">
        <v>268.49</v>
      </c>
    </row>
    <row r="438" spans="1:9">
      <c r="A438" s="87" t="s">
        <v>164</v>
      </c>
      <c r="B438" s="18">
        <v>2649</v>
      </c>
      <c r="C438" s="15">
        <v>10.119999999999999</v>
      </c>
      <c r="D438" s="15">
        <v>143.05000000000001</v>
      </c>
      <c r="E438" s="15">
        <v>7.83</v>
      </c>
      <c r="F438" s="15">
        <v>1.1299999999999999</v>
      </c>
      <c r="G438" s="18">
        <v>8748</v>
      </c>
      <c r="H438" s="18">
        <v>10960</v>
      </c>
      <c r="I438" s="15">
        <v>313.07</v>
      </c>
    </row>
    <row r="439" spans="1:9">
      <c r="A439" s="87" t="s">
        <v>165</v>
      </c>
      <c r="B439" s="18">
        <v>3297</v>
      </c>
      <c r="C439" s="15">
        <v>12.59</v>
      </c>
      <c r="D439" s="15">
        <v>143.09</v>
      </c>
      <c r="E439" s="15">
        <v>8.3699999999999992</v>
      </c>
      <c r="F439" s="15">
        <v>1.28</v>
      </c>
      <c r="G439" s="18">
        <v>9055</v>
      </c>
      <c r="H439" s="18">
        <v>11984</v>
      </c>
      <c r="I439" s="15">
        <v>342.35</v>
      </c>
    </row>
    <row r="440" spans="1:9">
      <c r="A440" s="87" t="s">
        <v>166</v>
      </c>
      <c r="B440" s="18">
        <v>3963</v>
      </c>
      <c r="C440" s="15">
        <v>15.13</v>
      </c>
      <c r="D440" s="15">
        <v>143.11000000000001</v>
      </c>
      <c r="E440" s="15">
        <v>8.7899999999999991</v>
      </c>
      <c r="F440" s="15">
        <v>1.42</v>
      </c>
      <c r="G440" s="18">
        <v>9295</v>
      </c>
      <c r="H440" s="18">
        <v>12829</v>
      </c>
      <c r="I440" s="15">
        <v>366.47</v>
      </c>
    </row>
    <row r="441" spans="1:9">
      <c r="A441" s="87" t="s">
        <v>167</v>
      </c>
      <c r="B441" s="18">
        <v>4643</v>
      </c>
      <c r="C441" s="15">
        <v>17.73</v>
      </c>
      <c r="D441" s="15">
        <v>143.13</v>
      </c>
      <c r="E441" s="15">
        <v>9.1199999999999992</v>
      </c>
      <c r="F441" s="15">
        <v>1.57</v>
      </c>
      <c r="G441" s="18">
        <v>9473</v>
      </c>
      <c r="H441" s="18">
        <v>13548</v>
      </c>
      <c r="I441" s="15">
        <v>387.02</v>
      </c>
    </row>
    <row r="442" spans="1:9">
      <c r="A442" s="87" t="s">
        <v>168</v>
      </c>
      <c r="B442" s="18">
        <v>5334</v>
      </c>
      <c r="C442" s="15">
        <v>20.37</v>
      </c>
      <c r="D442" s="15">
        <v>143.15</v>
      </c>
      <c r="E442" s="15">
        <v>9.4</v>
      </c>
      <c r="F442" s="15">
        <v>1.7</v>
      </c>
      <c r="G442" s="18">
        <v>9636</v>
      </c>
      <c r="H442" s="18">
        <v>14172</v>
      </c>
      <c r="I442" s="15">
        <v>404.83</v>
      </c>
    </row>
    <row r="443" spans="1:9">
      <c r="A443" s="87" t="s">
        <v>169</v>
      </c>
      <c r="B443" s="18">
        <v>6035</v>
      </c>
      <c r="C443" s="15">
        <v>23.05</v>
      </c>
      <c r="D443" s="15">
        <v>143.16</v>
      </c>
      <c r="E443" s="15">
        <v>9.6300000000000008</v>
      </c>
      <c r="F443" s="15">
        <v>1.84</v>
      </c>
      <c r="G443" s="18">
        <v>9776</v>
      </c>
      <c r="H443" s="18">
        <v>14754</v>
      </c>
      <c r="I443" s="15">
        <v>421.47</v>
      </c>
    </row>
    <row r="444" spans="1:9">
      <c r="A444" s="87" t="s">
        <v>170</v>
      </c>
      <c r="B444" s="18">
        <v>6745</v>
      </c>
      <c r="C444" s="15">
        <v>25.76</v>
      </c>
      <c r="D444" s="15">
        <v>143.16999999999999</v>
      </c>
      <c r="E444" s="15">
        <v>9.83</v>
      </c>
      <c r="F444" s="15">
        <v>1.98</v>
      </c>
      <c r="G444" s="18">
        <v>9893</v>
      </c>
      <c r="H444" s="18">
        <v>15253</v>
      </c>
      <c r="I444" s="15">
        <v>435.73</v>
      </c>
    </row>
    <row r="445" spans="1:9">
      <c r="A445" s="87" t="s">
        <v>171</v>
      </c>
      <c r="B445" s="18">
        <v>7463</v>
      </c>
      <c r="C445" s="15">
        <v>28.5</v>
      </c>
      <c r="D445" s="15">
        <v>143.18</v>
      </c>
      <c r="E445" s="15">
        <v>10.01</v>
      </c>
      <c r="F445" s="15">
        <v>2.11</v>
      </c>
      <c r="G445" s="18">
        <v>9998</v>
      </c>
      <c r="H445" s="18">
        <v>15701</v>
      </c>
      <c r="I445" s="15">
        <v>448.52</v>
      </c>
    </row>
    <row r="446" spans="1:9">
      <c r="A446" s="87" t="s">
        <v>172</v>
      </c>
      <c r="B446" s="18">
        <v>8165</v>
      </c>
      <c r="C446" s="15">
        <v>31.18</v>
      </c>
      <c r="D446" s="15">
        <v>143.19999999999999</v>
      </c>
      <c r="E446" s="15">
        <v>10.18</v>
      </c>
      <c r="F446" s="15">
        <v>2.25</v>
      </c>
      <c r="G446" s="18">
        <v>9406</v>
      </c>
      <c r="H446" s="18">
        <v>12692</v>
      </c>
      <c r="I446" s="15">
        <v>362.56</v>
      </c>
    </row>
    <row r="447" spans="1:9">
      <c r="A447" s="87" t="s">
        <v>173</v>
      </c>
      <c r="B447" s="18">
        <v>8768</v>
      </c>
      <c r="C447" s="15">
        <v>33.479999999999997</v>
      </c>
      <c r="D447" s="15">
        <v>143.22</v>
      </c>
      <c r="E447" s="15">
        <v>10.42</v>
      </c>
      <c r="F447" s="15">
        <v>2.36</v>
      </c>
      <c r="G447" s="18">
        <v>7873</v>
      </c>
      <c r="H447" s="18">
        <v>7251</v>
      </c>
      <c r="I447" s="15">
        <v>207.14</v>
      </c>
    </row>
    <row r="448" spans="1:9">
      <c r="A448" s="87" t="s">
        <v>174</v>
      </c>
      <c r="B448" s="18">
        <v>9275</v>
      </c>
      <c r="C448" s="15">
        <v>35.42</v>
      </c>
      <c r="D448" s="15">
        <v>143.24</v>
      </c>
      <c r="E448" s="15">
        <v>10.69</v>
      </c>
      <c r="F448" s="15">
        <v>2.46</v>
      </c>
      <c r="G448" s="18">
        <v>6566</v>
      </c>
      <c r="H448" s="18">
        <v>4369</v>
      </c>
      <c r="I448" s="15">
        <v>124.8</v>
      </c>
    </row>
    <row r="449" spans="1:10">
      <c r="A449" s="87" t="s">
        <v>175</v>
      </c>
      <c r="B449" s="18">
        <v>9692</v>
      </c>
      <c r="C449" s="15">
        <v>37.01</v>
      </c>
      <c r="D449" s="15">
        <v>143.26</v>
      </c>
      <c r="E449" s="15">
        <v>10.96</v>
      </c>
      <c r="F449" s="15">
        <v>2.54</v>
      </c>
      <c r="G449" s="18">
        <v>5242</v>
      </c>
      <c r="H449" s="18">
        <v>2381</v>
      </c>
      <c r="I449" s="15">
        <v>68.02</v>
      </c>
    </row>
    <row r="450" spans="1:10">
      <c r="A450" s="185" t="s">
        <v>176</v>
      </c>
      <c r="B450" s="178">
        <v>10019</v>
      </c>
      <c r="C450" s="196">
        <v>38.26</v>
      </c>
      <c r="D450" s="196">
        <v>143.28</v>
      </c>
      <c r="E450" s="196">
        <v>11.19</v>
      </c>
      <c r="F450" s="196">
        <v>2.61</v>
      </c>
      <c r="G450" s="178">
        <v>3893</v>
      </c>
      <c r="H450" s="178">
        <v>1125</v>
      </c>
      <c r="I450" s="196">
        <v>32.14</v>
      </c>
    </row>
    <row r="451" spans="1:10">
      <c r="A451" s="186" t="s">
        <v>177</v>
      </c>
      <c r="B451" s="181">
        <v>10255</v>
      </c>
      <c r="C451" s="197">
        <v>39.159999999999997</v>
      </c>
      <c r="D451" s="197">
        <v>143.30000000000001</v>
      </c>
      <c r="E451" s="197">
        <v>11.39</v>
      </c>
      <c r="F451" s="197">
        <v>2.66</v>
      </c>
      <c r="G451" s="181">
        <v>2501</v>
      </c>
      <c r="H451" s="182">
        <v>425</v>
      </c>
      <c r="I451" s="197">
        <v>12.14</v>
      </c>
    </row>
    <row r="452" spans="1:10">
      <c r="A452" s="87" t="s">
        <v>178</v>
      </c>
      <c r="B452" s="18">
        <v>10399</v>
      </c>
      <c r="C452" s="15">
        <v>39.71</v>
      </c>
      <c r="D452" s="15">
        <v>143.32</v>
      </c>
      <c r="E452" s="15">
        <v>11.52</v>
      </c>
      <c r="F452" s="15">
        <v>2.69</v>
      </c>
      <c r="G452">
        <v>959</v>
      </c>
      <c r="H452">
        <v>105</v>
      </c>
      <c r="I452" s="15">
        <v>3</v>
      </c>
    </row>
    <row r="453" spans="1:10">
      <c r="A453" s="87" t="s">
        <v>179</v>
      </c>
      <c r="B453" s="18">
        <v>10459</v>
      </c>
      <c r="C453" s="15">
        <v>39.94</v>
      </c>
      <c r="D453" s="15">
        <v>143.35</v>
      </c>
      <c r="E453" s="15">
        <v>11.58</v>
      </c>
      <c r="F453" s="15">
        <v>2.71</v>
      </c>
      <c r="G453">
        <v>77</v>
      </c>
      <c r="H453">
        <v>8</v>
      </c>
      <c r="I453" s="15">
        <v>0.24</v>
      </c>
      <c r="J453" s="38"/>
    </row>
    <row r="454" spans="1:10" ht="15.75" thickBot="1">
      <c r="A454" s="93" t="s">
        <v>180</v>
      </c>
      <c r="B454" s="78">
        <v>10470</v>
      </c>
      <c r="C454" s="67">
        <v>39.979999999999997</v>
      </c>
      <c r="D454" s="67">
        <v>143.35</v>
      </c>
      <c r="E454" s="67">
        <v>11.59</v>
      </c>
      <c r="F454" s="67">
        <v>2.71</v>
      </c>
      <c r="G454" s="95">
        <v>0</v>
      </c>
      <c r="H454" s="95">
        <v>0</v>
      </c>
      <c r="I454" s="67">
        <v>0</v>
      </c>
      <c r="J454" s="38"/>
    </row>
    <row r="455" spans="1:10">
      <c r="A455" s="56" t="s">
        <v>1</v>
      </c>
      <c r="B455" s="71" t="s">
        <v>5</v>
      </c>
      <c r="C455" s="62"/>
      <c r="D455" s="364" t="s">
        <v>116</v>
      </c>
      <c r="E455" s="364"/>
      <c r="F455" s="364"/>
      <c r="G455" s="75" t="s">
        <v>3</v>
      </c>
      <c r="H455" s="71"/>
      <c r="I455" s="63" t="s">
        <v>77</v>
      </c>
    </row>
    <row r="456" spans="1:10">
      <c r="A456" s="57" t="s">
        <v>2</v>
      </c>
      <c r="B456" s="72" t="s">
        <v>10</v>
      </c>
      <c r="C456" s="64"/>
      <c r="D456" s="365"/>
      <c r="E456" s="365"/>
      <c r="F456" s="365"/>
      <c r="G456" s="76" t="s">
        <v>105</v>
      </c>
      <c r="H456" s="72"/>
      <c r="I456" s="229">
        <v>1.0249999999999999</v>
      </c>
    </row>
    <row r="457" spans="1:10" ht="15.75" thickBot="1">
      <c r="A457" s="58" t="s">
        <v>104</v>
      </c>
      <c r="B457" s="73" t="str">
        <f>VLOOKUP(B456,'Table of Contents'!$B$6:$E$49,2,)</f>
        <v>Fr. 67 - 76 Port</v>
      </c>
      <c r="C457" s="65"/>
      <c r="D457" s="366"/>
      <c r="E457" s="366"/>
      <c r="F457" s="366"/>
      <c r="G457" s="77" t="s">
        <v>106</v>
      </c>
      <c r="H457" s="73"/>
      <c r="I457" s="65" t="str">
        <f>VLOOKUP(B456,'Table of Contents'!$B$6:$E$49,3,)</f>
        <v>SWB4-67-2</v>
      </c>
    </row>
    <row r="458" spans="1:10">
      <c r="E458" s="66"/>
    </row>
    <row r="459" spans="1:10">
      <c r="A459" s="362" t="s">
        <v>435</v>
      </c>
      <c r="B459" s="362"/>
      <c r="C459" s="362"/>
      <c r="D459" s="362"/>
      <c r="E459" s="362"/>
      <c r="F459" s="362"/>
      <c r="G459" s="362"/>
      <c r="H459" s="362"/>
      <c r="I459" s="362"/>
    </row>
    <row r="460" spans="1:10">
      <c r="A460" s="362" t="s">
        <v>266</v>
      </c>
      <c r="B460" s="362"/>
      <c r="C460" s="362"/>
      <c r="D460" s="362"/>
      <c r="E460" s="362"/>
      <c r="F460" s="362"/>
      <c r="G460" s="362"/>
      <c r="H460" s="362"/>
      <c r="I460" s="362"/>
    </row>
    <row r="461" spans="1:10">
      <c r="A461" s="363" t="s">
        <v>267</v>
      </c>
      <c r="B461" s="363"/>
      <c r="C461" s="363"/>
      <c r="D461" s="363"/>
      <c r="E461" s="363"/>
      <c r="F461" s="363"/>
      <c r="G461" s="363"/>
      <c r="H461" s="363"/>
      <c r="I461" s="363"/>
    </row>
    <row r="462" spans="1:10">
      <c r="A462" s="362" t="s">
        <v>258</v>
      </c>
      <c r="B462" s="362"/>
      <c r="C462" s="362"/>
      <c r="D462" s="362"/>
      <c r="E462" s="362"/>
      <c r="F462" s="362"/>
      <c r="G462" s="362"/>
      <c r="H462" s="362"/>
      <c r="I462" s="362"/>
    </row>
    <row r="464" spans="1:10">
      <c r="A464" s="59" t="s">
        <v>107</v>
      </c>
      <c r="B464" s="39" t="s">
        <v>82</v>
      </c>
      <c r="C464" s="40" t="s">
        <v>82</v>
      </c>
      <c r="D464" s="40" t="s">
        <v>84</v>
      </c>
      <c r="E464" s="40" t="s">
        <v>85</v>
      </c>
      <c r="F464" s="40" t="s">
        <v>86</v>
      </c>
      <c r="G464" s="361" t="s">
        <v>108</v>
      </c>
      <c r="H464" s="361"/>
      <c r="I464" s="40" t="s">
        <v>109</v>
      </c>
    </row>
    <row r="465" spans="1:9">
      <c r="A465" s="60" t="s">
        <v>156</v>
      </c>
      <c r="B465" s="41" t="s">
        <v>147</v>
      </c>
      <c r="C465" s="42" t="s">
        <v>241</v>
      </c>
      <c r="D465" s="42" t="s">
        <v>148</v>
      </c>
      <c r="E465" s="43" t="s">
        <v>149</v>
      </c>
      <c r="F465" s="43" t="s">
        <v>150</v>
      </c>
      <c r="G465" s="41" t="s">
        <v>151</v>
      </c>
      <c r="H465" s="41" t="s">
        <v>152</v>
      </c>
      <c r="I465" s="43" t="s">
        <v>153</v>
      </c>
    </row>
    <row r="466" spans="1:9">
      <c r="A466" s="87" t="s">
        <v>160</v>
      </c>
      <c r="B466">
        <v>823</v>
      </c>
      <c r="C466" s="15">
        <v>3.14</v>
      </c>
      <c r="D466" s="15">
        <v>142.99</v>
      </c>
      <c r="E466" s="15">
        <v>-4.87</v>
      </c>
      <c r="F466" s="15">
        <v>0.57999999999999996</v>
      </c>
      <c r="G466" s="18">
        <v>5164</v>
      </c>
      <c r="H466" s="18">
        <v>2990</v>
      </c>
      <c r="I466" s="15">
        <v>85.42</v>
      </c>
    </row>
    <row r="467" spans="1:9">
      <c r="A467" s="87" t="s">
        <v>161</v>
      </c>
      <c r="B467" s="18">
        <v>1268</v>
      </c>
      <c r="C467" s="15">
        <v>4.84</v>
      </c>
      <c r="D467" s="15">
        <v>142.99</v>
      </c>
      <c r="E467" s="15">
        <v>-5.83</v>
      </c>
      <c r="F467" s="15">
        <v>0.75</v>
      </c>
      <c r="G467" s="18">
        <v>6530</v>
      </c>
      <c r="H467" s="18">
        <v>5400</v>
      </c>
      <c r="I467" s="15">
        <v>154.27000000000001</v>
      </c>
    </row>
    <row r="468" spans="1:9">
      <c r="A468" s="87" t="s">
        <v>162</v>
      </c>
      <c r="B468" s="18">
        <v>1807</v>
      </c>
      <c r="C468" s="15">
        <v>6.9</v>
      </c>
      <c r="D468" s="15">
        <v>143</v>
      </c>
      <c r="E468" s="15">
        <v>-6.77</v>
      </c>
      <c r="F468" s="15">
        <v>0.91</v>
      </c>
      <c r="G468" s="18">
        <v>7776</v>
      </c>
      <c r="H468" s="18">
        <v>8479</v>
      </c>
      <c r="I468" s="15">
        <v>242.22</v>
      </c>
    </row>
    <row r="469" spans="1:9">
      <c r="A469" s="87" t="s">
        <v>163</v>
      </c>
      <c r="B469" s="18">
        <v>2414</v>
      </c>
      <c r="C469" s="15">
        <v>9.2200000000000006</v>
      </c>
      <c r="D469" s="15">
        <v>143.03</v>
      </c>
      <c r="E469" s="15">
        <v>-7.58</v>
      </c>
      <c r="F469" s="15">
        <v>1.07</v>
      </c>
      <c r="G469" s="18">
        <v>8567</v>
      </c>
      <c r="H469" s="18">
        <v>10446</v>
      </c>
      <c r="I469" s="15">
        <v>298.41000000000003</v>
      </c>
    </row>
    <row r="470" spans="1:9">
      <c r="A470" s="87" t="s">
        <v>164</v>
      </c>
      <c r="B470" s="18">
        <v>3054</v>
      </c>
      <c r="C470" s="15">
        <v>11.66</v>
      </c>
      <c r="D470" s="15">
        <v>143.07</v>
      </c>
      <c r="E470" s="15">
        <v>-8.19</v>
      </c>
      <c r="F470" s="15">
        <v>1.22</v>
      </c>
      <c r="G470" s="18">
        <v>8951</v>
      </c>
      <c r="H470" s="18">
        <v>11652</v>
      </c>
      <c r="I470" s="15">
        <v>332.86</v>
      </c>
    </row>
    <row r="471" spans="1:9">
      <c r="A471" s="87" t="s">
        <v>165</v>
      </c>
      <c r="B471" s="18">
        <v>3714</v>
      </c>
      <c r="C471" s="15">
        <v>14.18</v>
      </c>
      <c r="D471" s="15">
        <v>143.1</v>
      </c>
      <c r="E471" s="15">
        <v>-8.65</v>
      </c>
      <c r="F471" s="15">
        <v>1.37</v>
      </c>
      <c r="G471" s="18">
        <v>9212</v>
      </c>
      <c r="H471" s="18">
        <v>12531</v>
      </c>
      <c r="I471" s="15">
        <v>357.96</v>
      </c>
    </row>
    <row r="472" spans="1:9">
      <c r="A472" s="87" t="s">
        <v>166</v>
      </c>
      <c r="B472" s="18">
        <v>4388</v>
      </c>
      <c r="C472" s="15">
        <v>16.760000000000002</v>
      </c>
      <c r="D472" s="15">
        <v>143.13</v>
      </c>
      <c r="E472" s="15">
        <v>-9.01</v>
      </c>
      <c r="F472" s="15">
        <v>1.51</v>
      </c>
      <c r="G472" s="18">
        <v>9411</v>
      </c>
      <c r="H472" s="18">
        <v>13298</v>
      </c>
      <c r="I472" s="15">
        <v>379.88</v>
      </c>
    </row>
    <row r="473" spans="1:9">
      <c r="A473" s="87" t="s">
        <v>167</v>
      </c>
      <c r="B473" s="18">
        <v>5075</v>
      </c>
      <c r="C473" s="15">
        <v>19.38</v>
      </c>
      <c r="D473" s="15">
        <v>143.13999999999999</v>
      </c>
      <c r="E473" s="15">
        <v>-9.3000000000000007</v>
      </c>
      <c r="F473" s="15">
        <v>1.65</v>
      </c>
      <c r="G473" s="18">
        <v>9578</v>
      </c>
      <c r="H473" s="18">
        <v>13945</v>
      </c>
      <c r="I473" s="15">
        <v>398.35</v>
      </c>
    </row>
    <row r="474" spans="1:9">
      <c r="A474" s="87" t="s">
        <v>168</v>
      </c>
      <c r="B474" s="18">
        <v>5773</v>
      </c>
      <c r="C474" s="15">
        <v>22.05</v>
      </c>
      <c r="D474" s="15">
        <v>143.16</v>
      </c>
      <c r="E474" s="15">
        <v>-9.5500000000000007</v>
      </c>
      <c r="F474" s="15">
        <v>1.79</v>
      </c>
      <c r="G474" s="18">
        <v>9725</v>
      </c>
      <c r="H474" s="18">
        <v>14540</v>
      </c>
      <c r="I474" s="15">
        <v>415.36</v>
      </c>
    </row>
    <row r="475" spans="1:9">
      <c r="A475" s="87" t="s">
        <v>169</v>
      </c>
      <c r="B475" s="18">
        <v>6480</v>
      </c>
      <c r="C475" s="15">
        <v>24.75</v>
      </c>
      <c r="D475" s="15">
        <v>143.16999999999999</v>
      </c>
      <c r="E475" s="15">
        <v>-9.76</v>
      </c>
      <c r="F475" s="15">
        <v>1.93</v>
      </c>
      <c r="G475" s="18">
        <v>9851</v>
      </c>
      <c r="H475" s="18">
        <v>15077</v>
      </c>
      <c r="I475" s="15">
        <v>430.7</v>
      </c>
    </row>
    <row r="476" spans="1:9">
      <c r="A476" s="87" t="s">
        <v>170</v>
      </c>
      <c r="B476" s="18">
        <v>7195</v>
      </c>
      <c r="C476" s="15">
        <v>27.48</v>
      </c>
      <c r="D476" s="15">
        <v>143.18</v>
      </c>
      <c r="E476" s="15">
        <v>-9.94</v>
      </c>
      <c r="F476" s="15">
        <v>2.06</v>
      </c>
      <c r="G476" s="18">
        <v>9960</v>
      </c>
      <c r="H476" s="18">
        <v>15541</v>
      </c>
      <c r="I476" s="15">
        <v>443.96</v>
      </c>
    </row>
    <row r="477" spans="1:9">
      <c r="A477" s="87" t="s">
        <v>171</v>
      </c>
      <c r="B477" s="18">
        <v>7913</v>
      </c>
      <c r="C477" s="15">
        <v>30.22</v>
      </c>
      <c r="D477" s="15">
        <v>143.19</v>
      </c>
      <c r="E477" s="15">
        <v>-10.11</v>
      </c>
      <c r="F477" s="15">
        <v>2.2000000000000002</v>
      </c>
      <c r="G477" s="18">
        <v>9684</v>
      </c>
      <c r="H477" s="18">
        <v>14529</v>
      </c>
      <c r="I477" s="15">
        <v>415.05</v>
      </c>
    </row>
    <row r="478" spans="1:9">
      <c r="A478" s="87" t="s">
        <v>172</v>
      </c>
      <c r="B478" s="18">
        <v>8557</v>
      </c>
      <c r="C478" s="15">
        <v>32.68</v>
      </c>
      <c r="D478" s="15">
        <v>143.21</v>
      </c>
      <c r="E478" s="15">
        <v>-10.33</v>
      </c>
      <c r="F478" s="15">
        <v>2.3199999999999998</v>
      </c>
      <c r="G478" s="18">
        <v>8356</v>
      </c>
      <c r="H478" s="18">
        <v>8581</v>
      </c>
      <c r="I478" s="15">
        <v>245.14</v>
      </c>
    </row>
    <row r="479" spans="1:9">
      <c r="A479" s="87" t="s">
        <v>173</v>
      </c>
      <c r="B479" s="18">
        <v>9097</v>
      </c>
      <c r="C479" s="15">
        <v>34.74</v>
      </c>
      <c r="D479" s="15">
        <v>143.22999999999999</v>
      </c>
      <c r="E479" s="15">
        <v>-10.59</v>
      </c>
      <c r="F479" s="15">
        <v>2.42</v>
      </c>
      <c r="G479" s="18">
        <v>7053</v>
      </c>
      <c r="H479" s="18">
        <v>5328</v>
      </c>
      <c r="I479" s="15">
        <v>152.19999999999999</v>
      </c>
    </row>
    <row r="480" spans="1:9">
      <c r="A480" s="87" t="s">
        <v>174</v>
      </c>
      <c r="B480" s="18">
        <v>9548</v>
      </c>
      <c r="C480" s="15">
        <v>36.46</v>
      </c>
      <c r="D480" s="15">
        <v>143.25</v>
      </c>
      <c r="E480" s="15">
        <v>-10.86</v>
      </c>
      <c r="F480" s="15">
        <v>2.5099999999999998</v>
      </c>
      <c r="G480" s="18">
        <v>5734</v>
      </c>
      <c r="H480" s="18">
        <v>3026</v>
      </c>
      <c r="I480" s="15">
        <v>86.43</v>
      </c>
    </row>
    <row r="481" spans="1:9">
      <c r="A481" s="185" t="s">
        <v>175</v>
      </c>
      <c r="B481" s="178">
        <v>9908</v>
      </c>
      <c r="C481" s="196">
        <v>37.840000000000003</v>
      </c>
      <c r="D481" s="196">
        <v>143.27000000000001</v>
      </c>
      <c r="E481" s="196">
        <v>-11.11</v>
      </c>
      <c r="F481" s="196">
        <v>2.58</v>
      </c>
      <c r="G481" s="178">
        <v>4398</v>
      </c>
      <c r="H481" s="178">
        <v>1518</v>
      </c>
      <c r="I481" s="196">
        <v>43.35</v>
      </c>
    </row>
    <row r="482" spans="1:9">
      <c r="A482" s="186" t="s">
        <v>176</v>
      </c>
      <c r="B482" s="181">
        <v>10178</v>
      </c>
      <c r="C482" s="197">
        <v>38.869999999999997</v>
      </c>
      <c r="D482" s="197">
        <v>143.29</v>
      </c>
      <c r="E482" s="197">
        <v>-11.32</v>
      </c>
      <c r="F482" s="197">
        <v>2.64</v>
      </c>
      <c r="G482" s="181">
        <v>3028</v>
      </c>
      <c r="H482" s="182">
        <v>631</v>
      </c>
      <c r="I482" s="197">
        <v>18.04</v>
      </c>
    </row>
    <row r="483" spans="1:9">
      <c r="A483" s="87" t="s">
        <v>177</v>
      </c>
      <c r="B483" s="18">
        <v>10356</v>
      </c>
      <c r="C483" s="15">
        <v>39.549999999999997</v>
      </c>
      <c r="D483" s="15">
        <v>143.32</v>
      </c>
      <c r="E483" s="15">
        <v>-11.48</v>
      </c>
      <c r="F483" s="15">
        <v>2.68</v>
      </c>
      <c r="G483" s="18">
        <v>1569</v>
      </c>
      <c r="H483">
        <v>192</v>
      </c>
      <c r="I483" s="15">
        <v>5.48</v>
      </c>
    </row>
    <row r="484" spans="1:9">
      <c r="A484" s="87" t="s">
        <v>178</v>
      </c>
      <c r="B484" s="18">
        <v>10445</v>
      </c>
      <c r="C484" s="15">
        <v>39.89</v>
      </c>
      <c r="D484" s="15">
        <v>143.34</v>
      </c>
      <c r="E484" s="15">
        <v>-11.57</v>
      </c>
      <c r="F484" s="15">
        <v>2.71</v>
      </c>
      <c r="G484">
        <v>242</v>
      </c>
      <c r="H484">
        <v>26</v>
      </c>
      <c r="I484" s="15">
        <v>0.74</v>
      </c>
    </row>
    <row r="485" spans="1:9">
      <c r="A485" s="87" t="s">
        <v>179</v>
      </c>
      <c r="B485" s="18">
        <v>10469</v>
      </c>
      <c r="C485" s="15">
        <v>39.979999999999997</v>
      </c>
      <c r="D485" s="15">
        <v>143.35</v>
      </c>
      <c r="E485" s="15">
        <v>-11.59</v>
      </c>
      <c r="F485" s="15">
        <v>2.71</v>
      </c>
      <c r="G485">
        <v>3</v>
      </c>
      <c r="H485">
        <v>0</v>
      </c>
      <c r="I485" s="15">
        <v>0.01</v>
      </c>
    </row>
    <row r="486" spans="1:9" ht="15.75" thickBot="1">
      <c r="A486" s="164" t="s">
        <v>396</v>
      </c>
      <c r="B486" s="78">
        <v>10470</v>
      </c>
      <c r="C486" s="67">
        <v>39.979999999999997</v>
      </c>
      <c r="D486" s="67">
        <v>143.35</v>
      </c>
      <c r="E486" s="67">
        <v>-11.59</v>
      </c>
      <c r="F486" s="67">
        <v>2.71</v>
      </c>
      <c r="G486" s="95">
        <v>0</v>
      </c>
      <c r="H486" s="95">
        <v>0</v>
      </c>
      <c r="I486" s="67">
        <v>0</v>
      </c>
    </row>
    <row r="487" spans="1:9">
      <c r="A487" s="56" t="s">
        <v>1</v>
      </c>
      <c r="B487" s="71" t="s">
        <v>5</v>
      </c>
      <c r="C487" s="62"/>
      <c r="D487" s="364" t="s">
        <v>117</v>
      </c>
      <c r="E487" s="364"/>
      <c r="F487" s="364"/>
      <c r="G487" s="75" t="s">
        <v>3</v>
      </c>
      <c r="H487" s="71"/>
      <c r="I487" s="63" t="s">
        <v>77</v>
      </c>
    </row>
    <row r="488" spans="1:9">
      <c r="A488" s="57" t="s">
        <v>2</v>
      </c>
      <c r="B488" s="72" t="s">
        <v>12</v>
      </c>
      <c r="C488" s="64"/>
      <c r="D488" s="365"/>
      <c r="E488" s="365"/>
      <c r="F488" s="365"/>
      <c r="G488" s="76" t="s">
        <v>105</v>
      </c>
      <c r="H488" s="72"/>
      <c r="I488" s="229">
        <v>1.0249999999999999</v>
      </c>
    </row>
    <row r="489" spans="1:9" ht="15.75" thickBot="1">
      <c r="A489" s="58" t="s">
        <v>104</v>
      </c>
      <c r="B489" s="73" t="str">
        <f>VLOOKUP(B488,'Table of Contents'!$B$6:$E$49,2,)</f>
        <v>Fr. 76 - 85 Stbd</v>
      </c>
      <c r="C489" s="65"/>
      <c r="D489" s="366"/>
      <c r="E489" s="366"/>
      <c r="F489" s="366"/>
      <c r="G489" s="77" t="s">
        <v>106</v>
      </c>
      <c r="H489" s="73"/>
      <c r="I489" s="65" t="str">
        <f>VLOOKUP(B488,'Table of Contents'!$B$6:$E$49,3,)</f>
        <v>SWB4-76-1</v>
      </c>
    </row>
    <row r="490" spans="1:9">
      <c r="E490" s="66"/>
    </row>
    <row r="491" spans="1:9">
      <c r="A491" s="362" t="s">
        <v>436</v>
      </c>
      <c r="B491" s="362"/>
      <c r="C491" s="362"/>
      <c r="D491" s="362"/>
      <c r="E491" s="362"/>
      <c r="F491" s="362"/>
      <c r="G491" s="362"/>
      <c r="H491" s="362"/>
      <c r="I491" s="362"/>
    </row>
    <row r="492" spans="1:9">
      <c r="A492" s="362" t="s">
        <v>269</v>
      </c>
      <c r="B492" s="362"/>
      <c r="C492" s="362"/>
      <c r="D492" s="362"/>
      <c r="E492" s="362"/>
      <c r="F492" s="362"/>
      <c r="G492" s="362"/>
      <c r="H492" s="362"/>
      <c r="I492" s="362"/>
    </row>
    <row r="493" spans="1:9">
      <c r="A493" s="363" t="s">
        <v>260</v>
      </c>
      <c r="B493" s="363"/>
      <c r="C493" s="363"/>
      <c r="D493" s="363"/>
      <c r="E493" s="363"/>
      <c r="F493" s="363"/>
      <c r="G493" s="363"/>
      <c r="H493" s="363"/>
      <c r="I493" s="363"/>
    </row>
    <row r="494" spans="1:9">
      <c r="A494" s="362" t="s">
        <v>258</v>
      </c>
      <c r="B494" s="362"/>
      <c r="C494" s="362"/>
      <c r="D494" s="362"/>
      <c r="E494" s="362"/>
      <c r="F494" s="362"/>
      <c r="G494" s="362"/>
      <c r="H494" s="362"/>
      <c r="I494" s="362"/>
    </row>
    <row r="496" spans="1:9">
      <c r="A496" s="59" t="s">
        <v>107</v>
      </c>
      <c r="B496" s="39" t="s">
        <v>82</v>
      </c>
      <c r="C496" s="40" t="s">
        <v>82</v>
      </c>
      <c r="D496" s="40" t="s">
        <v>84</v>
      </c>
      <c r="E496" s="40" t="s">
        <v>85</v>
      </c>
      <c r="F496" s="40" t="s">
        <v>86</v>
      </c>
      <c r="G496" s="361" t="s">
        <v>108</v>
      </c>
      <c r="H496" s="361"/>
      <c r="I496" s="40" t="s">
        <v>109</v>
      </c>
    </row>
    <row r="497" spans="1:9">
      <c r="A497" s="60" t="s">
        <v>156</v>
      </c>
      <c r="B497" s="41" t="s">
        <v>147</v>
      </c>
      <c r="C497" s="42" t="s">
        <v>241</v>
      </c>
      <c r="D497" s="42" t="s">
        <v>148</v>
      </c>
      <c r="E497" s="43" t="s">
        <v>149</v>
      </c>
      <c r="F497" s="43" t="s">
        <v>150</v>
      </c>
      <c r="G497" s="41" t="s">
        <v>151</v>
      </c>
      <c r="H497" s="41" t="s">
        <v>152</v>
      </c>
      <c r="I497" s="43" t="s">
        <v>153</v>
      </c>
    </row>
    <row r="498" spans="1:9">
      <c r="A498" s="87" t="s">
        <v>160</v>
      </c>
      <c r="B498">
        <v>161</v>
      </c>
      <c r="C498" s="15">
        <v>0.61</v>
      </c>
      <c r="D498" s="15">
        <v>160.69999999999999</v>
      </c>
      <c r="E498" s="15">
        <v>1.08</v>
      </c>
      <c r="F498" s="15">
        <v>0.3</v>
      </c>
      <c r="G498" s="18">
        <v>1373</v>
      </c>
      <c r="H498">
        <v>61</v>
      </c>
      <c r="I498" s="15">
        <v>1.74</v>
      </c>
    </row>
    <row r="499" spans="1:9">
      <c r="A499" s="87" t="s">
        <v>161</v>
      </c>
      <c r="B499">
        <v>261</v>
      </c>
      <c r="C499" s="15">
        <v>1</v>
      </c>
      <c r="D499" s="15">
        <v>159.94</v>
      </c>
      <c r="E499" s="15">
        <v>1.44</v>
      </c>
      <c r="F499" s="15">
        <v>0.46</v>
      </c>
      <c r="G499" s="18">
        <v>1676</v>
      </c>
      <c r="H499">
        <v>265</v>
      </c>
      <c r="I499" s="15">
        <v>7.57</v>
      </c>
    </row>
    <row r="500" spans="1:9">
      <c r="A500" s="87" t="s">
        <v>162</v>
      </c>
      <c r="B500">
        <v>406</v>
      </c>
      <c r="C500" s="15">
        <v>1.55</v>
      </c>
      <c r="D500" s="15">
        <v>159.22</v>
      </c>
      <c r="E500" s="15">
        <v>2.0499999999999998</v>
      </c>
      <c r="F500" s="15">
        <v>0.64</v>
      </c>
      <c r="G500" s="18">
        <v>1917</v>
      </c>
      <c r="H500">
        <v>726</v>
      </c>
      <c r="I500" s="15">
        <v>20.73</v>
      </c>
    </row>
    <row r="501" spans="1:9">
      <c r="A501" s="87" t="s">
        <v>163</v>
      </c>
      <c r="B501">
        <v>609</v>
      </c>
      <c r="C501" s="15">
        <v>2.33</v>
      </c>
      <c r="D501" s="15">
        <v>158.74</v>
      </c>
      <c r="E501" s="15">
        <v>2.81</v>
      </c>
      <c r="F501" s="15">
        <v>0.83</v>
      </c>
      <c r="G501" s="18">
        <v>2325</v>
      </c>
      <c r="H501" s="18">
        <v>1574</v>
      </c>
      <c r="I501" s="15">
        <v>44.97</v>
      </c>
    </row>
    <row r="502" spans="1:9">
      <c r="A502" s="87" t="s">
        <v>164</v>
      </c>
      <c r="B502">
        <v>882</v>
      </c>
      <c r="C502" s="15">
        <v>3.37</v>
      </c>
      <c r="D502" s="15">
        <v>158.52000000000001</v>
      </c>
      <c r="E502" s="15">
        <v>3.65</v>
      </c>
      <c r="F502" s="15">
        <v>1.03</v>
      </c>
      <c r="G502" s="18">
        <v>3049</v>
      </c>
      <c r="H502" s="18">
        <v>2981</v>
      </c>
      <c r="I502" s="15">
        <v>85.17</v>
      </c>
    </row>
    <row r="503" spans="1:9">
      <c r="A503" s="87" t="s">
        <v>165</v>
      </c>
      <c r="B503" s="18">
        <v>1235</v>
      </c>
      <c r="C503" s="15">
        <v>4.72</v>
      </c>
      <c r="D503" s="15">
        <v>158.47999999999999</v>
      </c>
      <c r="E503" s="15">
        <v>4.53</v>
      </c>
      <c r="F503" s="15">
        <v>1.22</v>
      </c>
      <c r="G503" s="18">
        <v>4153</v>
      </c>
      <c r="H503" s="18">
        <v>5018</v>
      </c>
      <c r="I503" s="15">
        <v>143.35</v>
      </c>
    </row>
    <row r="504" spans="1:9">
      <c r="A504" s="87" t="s">
        <v>166</v>
      </c>
      <c r="B504" s="18">
        <v>1672</v>
      </c>
      <c r="C504" s="15">
        <v>6.38</v>
      </c>
      <c r="D504" s="15">
        <v>158.59</v>
      </c>
      <c r="E504" s="15">
        <v>5.36</v>
      </c>
      <c r="F504" s="15">
        <v>1.42</v>
      </c>
      <c r="G504" s="18">
        <v>5523</v>
      </c>
      <c r="H504" s="18">
        <v>7050</v>
      </c>
      <c r="I504" s="15">
        <v>201.39</v>
      </c>
    </row>
    <row r="505" spans="1:9">
      <c r="A505" s="87" t="s">
        <v>167</v>
      </c>
      <c r="B505" s="18">
        <v>2183</v>
      </c>
      <c r="C505" s="15">
        <v>8.34</v>
      </c>
      <c r="D505" s="15">
        <v>158.80000000000001</v>
      </c>
      <c r="E505" s="15">
        <v>6.09</v>
      </c>
      <c r="F505" s="15">
        <v>1.6</v>
      </c>
      <c r="G505" s="18">
        <v>6755</v>
      </c>
      <c r="H505" s="18">
        <v>8806</v>
      </c>
      <c r="I505" s="15">
        <v>251.55</v>
      </c>
    </row>
    <row r="506" spans="1:9">
      <c r="A506" s="87" t="s">
        <v>168</v>
      </c>
      <c r="B506" s="18">
        <v>2756</v>
      </c>
      <c r="C506" s="15">
        <v>10.52</v>
      </c>
      <c r="D506" s="15">
        <v>159.03</v>
      </c>
      <c r="E506" s="15">
        <v>6.71</v>
      </c>
      <c r="F506" s="15">
        <v>1.78</v>
      </c>
      <c r="G506" s="18">
        <v>7787</v>
      </c>
      <c r="H506" s="18">
        <v>10275</v>
      </c>
      <c r="I506" s="15">
        <v>293.52999999999997</v>
      </c>
    </row>
    <row r="507" spans="1:9">
      <c r="A507" s="87" t="s">
        <v>169</v>
      </c>
      <c r="B507" s="18">
        <v>3377</v>
      </c>
      <c r="C507" s="15">
        <v>12.9</v>
      </c>
      <c r="D507" s="15">
        <v>159.26</v>
      </c>
      <c r="E507" s="15">
        <v>7.24</v>
      </c>
      <c r="F507" s="15">
        <v>1.95</v>
      </c>
      <c r="G507" s="18">
        <v>8684</v>
      </c>
      <c r="H507" s="18">
        <v>11635</v>
      </c>
      <c r="I507" s="15">
        <v>332.37</v>
      </c>
    </row>
    <row r="508" spans="1:9">
      <c r="A508" s="87" t="s">
        <v>170</v>
      </c>
      <c r="B508" s="18">
        <v>4036</v>
      </c>
      <c r="C508" s="15">
        <v>15.41</v>
      </c>
      <c r="D508" s="15">
        <v>159.47</v>
      </c>
      <c r="E508" s="15">
        <v>7.7</v>
      </c>
      <c r="F508" s="15">
        <v>2.12</v>
      </c>
      <c r="G508" s="18">
        <v>9397</v>
      </c>
      <c r="H508" s="18">
        <v>12829</v>
      </c>
      <c r="I508" s="15">
        <v>366.47</v>
      </c>
    </row>
    <row r="509" spans="1:9">
      <c r="A509" s="87" t="s">
        <v>171</v>
      </c>
      <c r="B509" s="18">
        <v>4722</v>
      </c>
      <c r="C509" s="15">
        <v>18.03</v>
      </c>
      <c r="D509" s="15">
        <v>159.65</v>
      </c>
      <c r="E509" s="15">
        <v>8.09</v>
      </c>
      <c r="F509" s="15">
        <v>2.27</v>
      </c>
      <c r="G509" s="18">
        <v>9891</v>
      </c>
      <c r="H509" s="18">
        <v>13872</v>
      </c>
      <c r="I509" s="15">
        <v>396.28</v>
      </c>
    </row>
    <row r="510" spans="1:9">
      <c r="A510" s="87" t="s">
        <v>172</v>
      </c>
      <c r="B510" s="18">
        <v>5426</v>
      </c>
      <c r="C510" s="15">
        <v>20.72</v>
      </c>
      <c r="D510" s="15">
        <v>159.80000000000001</v>
      </c>
      <c r="E510" s="15">
        <v>8.42</v>
      </c>
      <c r="F510" s="15">
        <v>2.4300000000000002</v>
      </c>
      <c r="G510" s="18">
        <v>10166</v>
      </c>
      <c r="H510" s="18">
        <v>14692</v>
      </c>
      <c r="I510" s="15">
        <v>419.71</v>
      </c>
    </row>
    <row r="511" spans="1:9">
      <c r="A511" s="87" t="s">
        <v>173</v>
      </c>
      <c r="B511" s="18">
        <v>6143</v>
      </c>
      <c r="C511" s="15">
        <v>23.46</v>
      </c>
      <c r="D511" s="15">
        <v>159.91999999999999</v>
      </c>
      <c r="E511" s="15">
        <v>8.6999999999999993</v>
      </c>
      <c r="F511" s="15">
        <v>2.58</v>
      </c>
      <c r="G511" s="18">
        <v>10349</v>
      </c>
      <c r="H511" s="18">
        <v>15371</v>
      </c>
      <c r="I511" s="15">
        <v>439.11</v>
      </c>
    </row>
    <row r="512" spans="1:9">
      <c r="A512" s="87" t="s">
        <v>174</v>
      </c>
      <c r="B512" s="18">
        <v>6867</v>
      </c>
      <c r="C512" s="15">
        <v>26.22</v>
      </c>
      <c r="D512" s="15">
        <v>160.02000000000001</v>
      </c>
      <c r="E512" s="15">
        <v>8.9499999999999993</v>
      </c>
      <c r="F512" s="15">
        <v>2.72</v>
      </c>
      <c r="G512" s="18">
        <v>10109</v>
      </c>
      <c r="H512" s="18">
        <v>15417</v>
      </c>
      <c r="I512" s="15">
        <v>440.41</v>
      </c>
    </row>
    <row r="513" spans="1:9">
      <c r="A513" s="87" t="s">
        <v>175</v>
      </c>
      <c r="B513" s="18">
        <v>7580</v>
      </c>
      <c r="C513" s="15">
        <v>28.95</v>
      </c>
      <c r="D513" s="15">
        <v>160.12</v>
      </c>
      <c r="E513" s="15">
        <v>9.18</v>
      </c>
      <c r="F513" s="15">
        <v>2.86</v>
      </c>
      <c r="G513" s="18">
        <v>9526</v>
      </c>
      <c r="H513" s="18">
        <v>14707</v>
      </c>
      <c r="I513" s="15">
        <v>420.12</v>
      </c>
    </row>
    <row r="514" spans="1:9">
      <c r="A514" s="87" t="s">
        <v>176</v>
      </c>
      <c r="B514" s="18">
        <v>8266</v>
      </c>
      <c r="C514" s="15">
        <v>31.57</v>
      </c>
      <c r="D514" s="15">
        <v>160.22999999999999</v>
      </c>
      <c r="E514" s="15">
        <v>9.41</v>
      </c>
      <c r="F514" s="15">
        <v>3</v>
      </c>
      <c r="G514" s="18">
        <v>8835</v>
      </c>
      <c r="H514" s="18">
        <v>13833</v>
      </c>
      <c r="I514" s="15">
        <v>395.16</v>
      </c>
    </row>
    <row r="515" spans="1:9">
      <c r="A515" s="87" t="s">
        <v>177</v>
      </c>
      <c r="B515" s="18">
        <v>8910</v>
      </c>
      <c r="C515" s="15">
        <v>34.03</v>
      </c>
      <c r="D515" s="15">
        <v>160.35</v>
      </c>
      <c r="E515" s="15">
        <v>9.64</v>
      </c>
      <c r="F515" s="15">
        <v>3.12</v>
      </c>
      <c r="G515" s="18">
        <v>8025</v>
      </c>
      <c r="H515" s="18">
        <v>12306</v>
      </c>
      <c r="I515" s="15">
        <v>351.55</v>
      </c>
    </row>
    <row r="516" spans="1:9">
      <c r="A516" s="87" t="s">
        <v>178</v>
      </c>
      <c r="B516" s="18">
        <v>9497</v>
      </c>
      <c r="C516" s="15">
        <v>36.270000000000003</v>
      </c>
      <c r="D516" s="15">
        <v>160.47</v>
      </c>
      <c r="E516" s="15">
        <v>9.86</v>
      </c>
      <c r="F516" s="15">
        <v>3.23</v>
      </c>
      <c r="G516" s="18">
        <v>7082</v>
      </c>
      <c r="H516" s="18">
        <v>10414</v>
      </c>
      <c r="I516" s="15">
        <v>297.5</v>
      </c>
    </row>
    <row r="517" spans="1:9">
      <c r="A517" s="87" t="s">
        <v>179</v>
      </c>
      <c r="B517" s="18">
        <v>10012</v>
      </c>
      <c r="C517" s="15">
        <v>38.229999999999997</v>
      </c>
      <c r="D517" s="15">
        <v>160.58000000000001</v>
      </c>
      <c r="E517" s="15">
        <v>10.09</v>
      </c>
      <c r="F517" s="15">
        <v>3.33</v>
      </c>
      <c r="G517" s="18">
        <v>5914</v>
      </c>
      <c r="H517" s="18">
        <v>8169</v>
      </c>
      <c r="I517" s="15">
        <v>233.34</v>
      </c>
    </row>
    <row r="518" spans="1:9">
      <c r="A518" s="87" t="s">
        <v>180</v>
      </c>
      <c r="B518" s="18">
        <v>10442</v>
      </c>
      <c r="C518" s="15">
        <v>39.880000000000003</v>
      </c>
      <c r="D518" s="15">
        <v>160.69</v>
      </c>
      <c r="E518" s="15">
        <v>10.31</v>
      </c>
      <c r="F518" s="15">
        <v>3.42</v>
      </c>
      <c r="G518" s="18">
        <v>4584</v>
      </c>
      <c r="H518" s="18">
        <v>4992</v>
      </c>
      <c r="I518" s="15">
        <v>142.59</v>
      </c>
    </row>
    <row r="519" spans="1:9">
      <c r="A519" s="87" t="s">
        <v>181</v>
      </c>
      <c r="B519" s="18">
        <v>10789</v>
      </c>
      <c r="C519" s="15">
        <v>41.2</v>
      </c>
      <c r="D519" s="15">
        <v>160.77000000000001</v>
      </c>
      <c r="E519" s="15">
        <v>10.52</v>
      </c>
      <c r="F519" s="15">
        <v>3.49</v>
      </c>
      <c r="G519" s="18">
        <v>3832</v>
      </c>
      <c r="H519" s="18">
        <v>3021</v>
      </c>
      <c r="I519" s="15">
        <v>86.29</v>
      </c>
    </row>
    <row r="520" spans="1:9">
      <c r="A520" s="87" t="s">
        <v>182</v>
      </c>
      <c r="B520" s="18">
        <v>11069</v>
      </c>
      <c r="C520" s="15">
        <v>42.27</v>
      </c>
      <c r="D520" s="15">
        <v>160.84</v>
      </c>
      <c r="E520" s="15">
        <v>10.71</v>
      </c>
      <c r="F520" s="15">
        <v>3.56</v>
      </c>
      <c r="G520" s="18">
        <v>3363</v>
      </c>
      <c r="H520" s="18">
        <v>1677</v>
      </c>
      <c r="I520" s="15">
        <v>47.9</v>
      </c>
    </row>
    <row r="521" spans="1:9">
      <c r="A521" s="87" t="s">
        <v>183</v>
      </c>
      <c r="B521" s="18">
        <v>11293</v>
      </c>
      <c r="C521" s="15">
        <v>43.13</v>
      </c>
      <c r="D521" s="15">
        <v>160.88</v>
      </c>
      <c r="E521" s="15">
        <v>10.89</v>
      </c>
      <c r="F521" s="15">
        <v>3.61</v>
      </c>
      <c r="G521" s="18">
        <v>2984</v>
      </c>
      <c r="H521">
        <v>824</v>
      </c>
      <c r="I521" s="15">
        <v>23.55</v>
      </c>
    </row>
    <row r="522" spans="1:9">
      <c r="A522" s="87" t="s">
        <v>184</v>
      </c>
      <c r="B522" s="18">
        <v>11476</v>
      </c>
      <c r="C522" s="15">
        <v>43.82</v>
      </c>
      <c r="D522" s="15">
        <v>160.91</v>
      </c>
      <c r="E522" s="15">
        <v>11.04</v>
      </c>
      <c r="F522" s="15">
        <v>3.65</v>
      </c>
      <c r="G522" s="18">
        <v>2554</v>
      </c>
      <c r="H522">
        <v>349</v>
      </c>
      <c r="I522" s="15">
        <v>9.98</v>
      </c>
    </row>
    <row r="523" spans="1:9">
      <c r="A523" s="87" t="s">
        <v>185</v>
      </c>
      <c r="B523" s="18">
        <v>11629</v>
      </c>
      <c r="C523" s="15">
        <v>44.41</v>
      </c>
      <c r="D523" s="15">
        <v>160.91999999999999</v>
      </c>
      <c r="E523" s="15">
        <v>11.17</v>
      </c>
      <c r="F523" s="15">
        <v>3.69</v>
      </c>
      <c r="G523" s="18">
        <v>2099</v>
      </c>
      <c r="H523">
        <v>145</v>
      </c>
      <c r="I523" s="15">
        <v>4.1500000000000004</v>
      </c>
    </row>
    <row r="524" spans="1:9">
      <c r="A524" s="87" t="s">
        <v>187</v>
      </c>
      <c r="B524" s="18">
        <v>11764</v>
      </c>
      <c r="C524" s="15">
        <v>44.92</v>
      </c>
      <c r="D524" s="15">
        <v>160.93</v>
      </c>
      <c r="E524" s="15">
        <v>11.29</v>
      </c>
      <c r="F524" s="15">
        <v>3.73</v>
      </c>
      <c r="G524" s="18">
        <v>1853</v>
      </c>
      <c r="H524">
        <v>99</v>
      </c>
      <c r="I524" s="15">
        <v>2.83</v>
      </c>
    </row>
    <row r="525" spans="1:9">
      <c r="A525" s="87" t="s">
        <v>186</v>
      </c>
      <c r="B525" s="18">
        <v>11891</v>
      </c>
      <c r="C525" s="15">
        <v>45.41</v>
      </c>
      <c r="D525" s="15">
        <v>160.94</v>
      </c>
      <c r="E525" s="15">
        <v>11.41</v>
      </c>
      <c r="F525" s="15">
        <v>3.77</v>
      </c>
      <c r="G525" s="18">
        <v>1759</v>
      </c>
      <c r="H525">
        <v>85</v>
      </c>
      <c r="I525" s="15">
        <v>2.44</v>
      </c>
    </row>
    <row r="526" spans="1:9">
      <c r="A526" s="87" t="s">
        <v>188</v>
      </c>
      <c r="B526" s="18">
        <v>12012</v>
      </c>
      <c r="C526" s="15">
        <v>45.87</v>
      </c>
      <c r="D526" s="15">
        <v>160.94</v>
      </c>
      <c r="E526" s="15">
        <v>11.51</v>
      </c>
      <c r="F526" s="15">
        <v>3.81</v>
      </c>
      <c r="G526" s="18">
        <v>1677</v>
      </c>
      <c r="H526">
        <v>73</v>
      </c>
      <c r="I526" s="15">
        <v>2.09</v>
      </c>
    </row>
    <row r="527" spans="1:9">
      <c r="A527" s="87" t="s">
        <v>189</v>
      </c>
      <c r="B527" s="18">
        <v>12127</v>
      </c>
      <c r="C527" s="15">
        <v>46.31</v>
      </c>
      <c r="D527" s="15">
        <v>160.94999999999999</v>
      </c>
      <c r="E527" s="15">
        <v>11.61</v>
      </c>
      <c r="F527" s="15">
        <v>3.84</v>
      </c>
      <c r="G527" s="18">
        <v>1623</v>
      </c>
      <c r="H527">
        <v>62</v>
      </c>
      <c r="I527" s="15">
        <v>1.78</v>
      </c>
    </row>
    <row r="528" spans="1:9">
      <c r="A528" s="87" t="s">
        <v>190</v>
      </c>
      <c r="B528" s="18">
        <v>12237</v>
      </c>
      <c r="C528" s="15">
        <v>46.73</v>
      </c>
      <c r="D528" s="15">
        <v>160.94999999999999</v>
      </c>
      <c r="E528" s="15">
        <v>11.71</v>
      </c>
      <c r="F528" s="15">
        <v>3.88</v>
      </c>
      <c r="G528" s="18">
        <v>1580</v>
      </c>
      <c r="H528">
        <v>53</v>
      </c>
      <c r="I528" s="15">
        <v>1.53</v>
      </c>
    </row>
    <row r="529" spans="1:9">
      <c r="A529" s="87" t="s">
        <v>191</v>
      </c>
      <c r="B529" s="18">
        <v>12343</v>
      </c>
      <c r="C529" s="15">
        <v>47.13</v>
      </c>
      <c r="D529" s="15">
        <v>160.96</v>
      </c>
      <c r="E529" s="15">
        <v>11.8</v>
      </c>
      <c r="F529" s="15">
        <v>3.92</v>
      </c>
      <c r="G529" s="18">
        <v>1535</v>
      </c>
      <c r="H529">
        <v>47</v>
      </c>
      <c r="I529" s="15">
        <v>1.34</v>
      </c>
    </row>
    <row r="530" spans="1:9">
      <c r="A530" s="87" t="s">
        <v>192</v>
      </c>
      <c r="B530" s="18">
        <v>12445</v>
      </c>
      <c r="C530" s="15">
        <v>47.52</v>
      </c>
      <c r="D530" s="15">
        <v>160.96</v>
      </c>
      <c r="E530" s="15">
        <v>11.89</v>
      </c>
      <c r="F530" s="15">
        <v>3.95</v>
      </c>
      <c r="G530" s="18">
        <v>1488</v>
      </c>
      <c r="H530">
        <v>43</v>
      </c>
      <c r="I530" s="15">
        <v>1.22</v>
      </c>
    </row>
    <row r="531" spans="1:9">
      <c r="A531" s="87" t="s">
        <v>193</v>
      </c>
      <c r="B531" s="18">
        <v>12545</v>
      </c>
      <c r="C531" s="15">
        <v>47.91</v>
      </c>
      <c r="D531" s="15">
        <v>160.96</v>
      </c>
      <c r="E531" s="15">
        <v>11.97</v>
      </c>
      <c r="F531" s="15">
        <v>3.99</v>
      </c>
      <c r="G531" s="18">
        <v>1447</v>
      </c>
      <c r="H531">
        <v>40</v>
      </c>
      <c r="I531" s="15">
        <v>1.1499999999999999</v>
      </c>
    </row>
    <row r="532" spans="1:9">
      <c r="A532" s="87" t="s">
        <v>194</v>
      </c>
      <c r="B532" s="18">
        <v>12645</v>
      </c>
      <c r="C532" s="15">
        <v>48.29</v>
      </c>
      <c r="D532" s="15">
        <v>160.96</v>
      </c>
      <c r="E532" s="15">
        <v>12.06</v>
      </c>
      <c r="F532" s="15">
        <v>4.03</v>
      </c>
      <c r="G532" s="18">
        <v>1434</v>
      </c>
      <c r="H532">
        <v>40</v>
      </c>
      <c r="I532" s="15">
        <v>1.1399999999999999</v>
      </c>
    </row>
    <row r="533" spans="1:9">
      <c r="A533" s="87" t="s">
        <v>195</v>
      </c>
      <c r="B533" s="18">
        <v>12744</v>
      </c>
      <c r="C533" s="15">
        <v>48.67</v>
      </c>
      <c r="D533" s="15">
        <v>160.96</v>
      </c>
      <c r="E533" s="15">
        <v>12.14</v>
      </c>
      <c r="F533" s="15">
        <v>4.07</v>
      </c>
      <c r="G533" s="18">
        <v>1436</v>
      </c>
      <c r="H533">
        <v>40</v>
      </c>
      <c r="I533" s="15">
        <v>1.1399999999999999</v>
      </c>
    </row>
    <row r="534" spans="1:9">
      <c r="A534" s="87" t="s">
        <v>196</v>
      </c>
      <c r="B534" s="18">
        <v>12844</v>
      </c>
      <c r="C534" s="15">
        <v>49.05</v>
      </c>
      <c r="D534" s="15">
        <v>160.96</v>
      </c>
      <c r="E534" s="15">
        <v>12.22</v>
      </c>
      <c r="F534" s="15">
        <v>4.1100000000000003</v>
      </c>
      <c r="G534" s="18">
        <v>1436</v>
      </c>
      <c r="H534">
        <v>40</v>
      </c>
      <c r="I534" s="15">
        <v>1.1399999999999999</v>
      </c>
    </row>
    <row r="535" spans="1:9">
      <c r="A535" s="87" t="s">
        <v>197</v>
      </c>
      <c r="B535" s="18">
        <v>12943</v>
      </c>
      <c r="C535" s="15">
        <v>49.43</v>
      </c>
      <c r="D535" s="15">
        <v>160.96</v>
      </c>
      <c r="E535" s="15">
        <v>12.3</v>
      </c>
      <c r="F535" s="15">
        <v>4.16</v>
      </c>
      <c r="G535" s="18">
        <v>1436</v>
      </c>
      <c r="H535">
        <v>40</v>
      </c>
      <c r="I535" s="15">
        <v>1.1399999999999999</v>
      </c>
    </row>
    <row r="536" spans="1:9">
      <c r="A536" s="87" t="s">
        <v>198</v>
      </c>
      <c r="B536" s="18">
        <v>13043</v>
      </c>
      <c r="C536" s="15">
        <v>49.81</v>
      </c>
      <c r="D536" s="15">
        <v>160.96</v>
      </c>
      <c r="E536" s="15">
        <v>12.37</v>
      </c>
      <c r="F536" s="15">
        <v>4.2</v>
      </c>
      <c r="G536" s="18">
        <v>1436</v>
      </c>
      <c r="H536">
        <v>40</v>
      </c>
      <c r="I536" s="15">
        <v>1.1399999999999999</v>
      </c>
    </row>
    <row r="537" spans="1:9">
      <c r="A537" s="87" t="s">
        <v>199</v>
      </c>
      <c r="B537" s="18">
        <v>13142</v>
      </c>
      <c r="C537" s="15">
        <v>50.19</v>
      </c>
      <c r="D537" s="15">
        <v>160.96</v>
      </c>
      <c r="E537" s="15">
        <v>12.45</v>
      </c>
      <c r="F537" s="15">
        <v>4.25</v>
      </c>
      <c r="G537" s="18">
        <v>1436</v>
      </c>
      <c r="H537">
        <v>40</v>
      </c>
      <c r="I537" s="15">
        <v>1.1399999999999999</v>
      </c>
    </row>
    <row r="538" spans="1:9">
      <c r="A538" s="87" t="s">
        <v>200</v>
      </c>
      <c r="B538" s="18">
        <v>13242</v>
      </c>
      <c r="C538" s="15">
        <v>50.57</v>
      </c>
      <c r="D538" s="15">
        <v>160.96</v>
      </c>
      <c r="E538" s="15">
        <v>12.53</v>
      </c>
      <c r="F538" s="15">
        <v>4.29</v>
      </c>
      <c r="G538" s="18">
        <v>1437</v>
      </c>
      <c r="H538">
        <v>40</v>
      </c>
      <c r="I538" s="15">
        <v>1.1399999999999999</v>
      </c>
    </row>
    <row r="539" spans="1:9">
      <c r="A539" s="87" t="s">
        <v>201</v>
      </c>
      <c r="B539" s="18">
        <v>13341</v>
      </c>
      <c r="C539" s="15">
        <v>50.95</v>
      </c>
      <c r="D539" s="15">
        <v>160.96</v>
      </c>
      <c r="E539" s="15">
        <v>12.6</v>
      </c>
      <c r="F539" s="15">
        <v>4.34</v>
      </c>
      <c r="G539" s="18">
        <v>1436</v>
      </c>
      <c r="H539">
        <v>40</v>
      </c>
      <c r="I539" s="15">
        <v>1.1399999999999999</v>
      </c>
    </row>
    <row r="540" spans="1:9">
      <c r="A540" s="87" t="s">
        <v>202</v>
      </c>
      <c r="B540" s="18">
        <v>13441</v>
      </c>
      <c r="C540" s="15">
        <v>51.33</v>
      </c>
      <c r="D540" s="15">
        <v>160.96</v>
      </c>
      <c r="E540" s="15">
        <v>12.67</v>
      </c>
      <c r="F540" s="15">
        <v>4.3899999999999997</v>
      </c>
      <c r="G540" s="18">
        <v>1436</v>
      </c>
      <c r="H540">
        <v>40</v>
      </c>
      <c r="I540" s="15">
        <v>1.1399999999999999</v>
      </c>
    </row>
    <row r="541" spans="1:9">
      <c r="A541" s="87" t="s">
        <v>203</v>
      </c>
      <c r="B541" s="18">
        <v>13540</v>
      </c>
      <c r="C541" s="15">
        <v>51.71</v>
      </c>
      <c r="D541" s="15">
        <v>160.96</v>
      </c>
      <c r="E541" s="15">
        <v>12.75</v>
      </c>
      <c r="F541" s="15">
        <v>4.4400000000000004</v>
      </c>
      <c r="G541" s="18">
        <v>1437</v>
      </c>
      <c r="H541">
        <v>40</v>
      </c>
      <c r="I541" s="15">
        <v>1.1399999999999999</v>
      </c>
    </row>
    <row r="542" spans="1:9">
      <c r="A542" s="87" t="s">
        <v>204</v>
      </c>
      <c r="B542" s="18">
        <v>13640</v>
      </c>
      <c r="C542" s="15">
        <v>52.09</v>
      </c>
      <c r="D542" s="15">
        <v>160.96</v>
      </c>
      <c r="E542" s="15">
        <v>12.82</v>
      </c>
      <c r="F542" s="15">
        <v>4.49</v>
      </c>
      <c r="G542" s="18">
        <v>1436</v>
      </c>
      <c r="H542">
        <v>40</v>
      </c>
      <c r="I542" s="15">
        <v>1.1399999999999999</v>
      </c>
    </row>
    <row r="543" spans="1:9">
      <c r="A543" s="87" t="s">
        <v>205</v>
      </c>
      <c r="B543" s="18">
        <v>13739</v>
      </c>
      <c r="C543" s="15">
        <v>52.47</v>
      </c>
      <c r="D543" s="15">
        <v>160.96</v>
      </c>
      <c r="E543" s="15">
        <v>12.89</v>
      </c>
      <c r="F543" s="15">
        <v>4.54</v>
      </c>
      <c r="G543" s="18">
        <v>1436</v>
      </c>
      <c r="H543">
        <v>40</v>
      </c>
      <c r="I543" s="15">
        <v>1.1399999999999999</v>
      </c>
    </row>
    <row r="544" spans="1:9">
      <c r="A544" s="87" t="s">
        <v>206</v>
      </c>
      <c r="B544" s="18">
        <v>13839</v>
      </c>
      <c r="C544" s="15">
        <v>52.85</v>
      </c>
      <c r="D544" s="15">
        <v>160.96</v>
      </c>
      <c r="E544" s="15">
        <v>12.96</v>
      </c>
      <c r="F544" s="15">
        <v>4.5999999999999996</v>
      </c>
      <c r="G544" s="18">
        <v>1436</v>
      </c>
      <c r="H544">
        <v>40</v>
      </c>
      <c r="I544" s="15">
        <v>1.1399999999999999</v>
      </c>
    </row>
    <row r="545" spans="1:9">
      <c r="A545" s="87" t="s">
        <v>207</v>
      </c>
      <c r="B545" s="18">
        <v>13938</v>
      </c>
      <c r="C545" s="15">
        <v>53.23</v>
      </c>
      <c r="D545" s="15">
        <v>160.96</v>
      </c>
      <c r="E545" s="15">
        <v>13.02</v>
      </c>
      <c r="F545" s="15">
        <v>4.6500000000000004</v>
      </c>
      <c r="G545" s="18">
        <v>1436</v>
      </c>
      <c r="H545">
        <v>40</v>
      </c>
      <c r="I545" s="15">
        <v>1.1399999999999999</v>
      </c>
    </row>
    <row r="546" spans="1:9">
      <c r="A546" s="87" t="s">
        <v>208</v>
      </c>
      <c r="B546" s="18">
        <v>14037</v>
      </c>
      <c r="C546" s="15">
        <v>53.61</v>
      </c>
      <c r="D546" s="15">
        <v>160.96</v>
      </c>
      <c r="E546" s="15">
        <v>13.09</v>
      </c>
      <c r="F546" s="15">
        <v>4.71</v>
      </c>
      <c r="G546" s="18">
        <v>1436</v>
      </c>
      <c r="H546">
        <v>40</v>
      </c>
      <c r="I546" s="15">
        <v>1.1399999999999999</v>
      </c>
    </row>
    <row r="547" spans="1:9" ht="15.75" thickBot="1">
      <c r="A547" s="8" t="s">
        <v>209</v>
      </c>
    </row>
    <row r="548" spans="1:9">
      <c r="A548" s="56" t="s">
        <v>1</v>
      </c>
      <c r="B548" s="71" t="s">
        <v>5</v>
      </c>
      <c r="C548" s="62"/>
      <c r="D548" s="364" t="s">
        <v>117</v>
      </c>
      <c r="E548" s="364"/>
      <c r="F548" s="364"/>
      <c r="G548" s="75" t="s">
        <v>3</v>
      </c>
      <c r="H548" s="71"/>
      <c r="I548" s="63" t="s">
        <v>77</v>
      </c>
    </row>
    <row r="549" spans="1:9">
      <c r="A549" s="57" t="s">
        <v>2</v>
      </c>
      <c r="B549" s="72" t="s">
        <v>12</v>
      </c>
      <c r="C549" s="64"/>
      <c r="D549" s="365"/>
      <c r="E549" s="365"/>
      <c r="F549" s="365"/>
      <c r="G549" s="76" t="s">
        <v>105</v>
      </c>
      <c r="H549" s="72"/>
      <c r="I549" s="229">
        <v>1.0249999999999999</v>
      </c>
    </row>
    <row r="550" spans="1:9" ht="15.75" thickBot="1">
      <c r="A550" s="58" t="s">
        <v>104</v>
      </c>
      <c r="B550" s="73" t="str">
        <f>VLOOKUP(B549,'Table of Contents'!$B$6:$E$49,2,)</f>
        <v>Fr. 76 - 85 Stbd</v>
      </c>
      <c r="C550" s="65"/>
      <c r="D550" s="366"/>
      <c r="E550" s="366"/>
      <c r="F550" s="366"/>
      <c r="G550" s="77" t="s">
        <v>106</v>
      </c>
      <c r="H550" s="73"/>
      <c r="I550" s="65" t="str">
        <f>VLOOKUP(B549,'Table of Contents'!$B$6:$E$49,3,)</f>
        <v>SWB4-76-1</v>
      </c>
    </row>
    <row r="552" spans="1:9">
      <c r="A552" s="59" t="s">
        <v>107</v>
      </c>
      <c r="B552" s="39" t="s">
        <v>82</v>
      </c>
      <c r="C552" s="40" t="s">
        <v>82</v>
      </c>
      <c r="D552" s="40" t="s">
        <v>84</v>
      </c>
      <c r="E552" s="40" t="s">
        <v>85</v>
      </c>
      <c r="F552" s="40" t="s">
        <v>86</v>
      </c>
      <c r="G552" s="361" t="s">
        <v>108</v>
      </c>
      <c r="H552" s="361"/>
      <c r="I552" s="40" t="s">
        <v>109</v>
      </c>
    </row>
    <row r="553" spans="1:9">
      <c r="A553" s="60" t="s">
        <v>156</v>
      </c>
      <c r="B553" s="41" t="s">
        <v>147</v>
      </c>
      <c r="C553" s="42" t="s">
        <v>241</v>
      </c>
      <c r="D553" s="42" t="s">
        <v>148</v>
      </c>
      <c r="E553" s="43" t="s">
        <v>149</v>
      </c>
      <c r="F553" s="43" t="s">
        <v>150</v>
      </c>
      <c r="G553" s="41" t="s">
        <v>151</v>
      </c>
      <c r="H553" s="41" t="s">
        <v>152</v>
      </c>
      <c r="I553" s="43" t="s">
        <v>153</v>
      </c>
    </row>
    <row r="554" spans="1:9">
      <c r="A554" s="87" t="s">
        <v>210</v>
      </c>
      <c r="B554" s="18">
        <v>14137</v>
      </c>
      <c r="C554" s="15">
        <v>53.99</v>
      </c>
      <c r="D554" s="15">
        <v>160.96</v>
      </c>
      <c r="E554" s="15">
        <v>13.16</v>
      </c>
      <c r="F554" s="15">
        <v>4.76</v>
      </c>
      <c r="G554" s="18">
        <v>1436</v>
      </c>
      <c r="H554">
        <v>40</v>
      </c>
      <c r="I554" s="15">
        <v>1.1399999999999999</v>
      </c>
    </row>
    <row r="555" spans="1:9">
      <c r="A555" s="87" t="s">
        <v>211</v>
      </c>
      <c r="B555" s="18">
        <v>14236</v>
      </c>
      <c r="C555" s="15">
        <v>54.37</v>
      </c>
      <c r="D555" s="15">
        <v>160.96</v>
      </c>
      <c r="E555" s="15">
        <v>13.22</v>
      </c>
      <c r="F555" s="15">
        <v>4.82</v>
      </c>
      <c r="G555" s="18">
        <v>1436</v>
      </c>
      <c r="H555">
        <v>40</v>
      </c>
      <c r="I555" s="15">
        <v>1.1399999999999999</v>
      </c>
    </row>
    <row r="556" spans="1:9">
      <c r="A556" s="87" t="s">
        <v>212</v>
      </c>
      <c r="B556" s="18">
        <v>14336</v>
      </c>
      <c r="C556" s="15">
        <v>54.75</v>
      </c>
      <c r="D556" s="15">
        <v>160.97</v>
      </c>
      <c r="E556" s="15">
        <v>13.29</v>
      </c>
      <c r="F556" s="15">
        <v>4.88</v>
      </c>
      <c r="G556" s="18">
        <v>1436</v>
      </c>
      <c r="H556">
        <v>40</v>
      </c>
      <c r="I556" s="15">
        <v>1.1399999999999999</v>
      </c>
    </row>
    <row r="557" spans="1:9">
      <c r="A557" s="87" t="s">
        <v>213</v>
      </c>
      <c r="B557" s="18">
        <v>14435</v>
      </c>
      <c r="C557" s="15">
        <v>55.13</v>
      </c>
      <c r="D557" s="15">
        <v>160.97</v>
      </c>
      <c r="E557" s="15">
        <v>13.35</v>
      </c>
      <c r="F557" s="15">
        <v>4.9400000000000004</v>
      </c>
      <c r="G557" s="18">
        <v>1436</v>
      </c>
      <c r="H557">
        <v>40</v>
      </c>
      <c r="I557" s="15">
        <v>1.1399999999999999</v>
      </c>
    </row>
    <row r="558" spans="1:9">
      <c r="A558" s="87" t="s">
        <v>214</v>
      </c>
      <c r="B558" s="18">
        <v>14535</v>
      </c>
      <c r="C558" s="15">
        <v>55.51</v>
      </c>
      <c r="D558" s="15">
        <v>160.97</v>
      </c>
      <c r="E558" s="15">
        <v>13.41</v>
      </c>
      <c r="F558" s="15">
        <v>5</v>
      </c>
      <c r="G558" s="18">
        <v>1436</v>
      </c>
      <c r="H558">
        <v>40</v>
      </c>
      <c r="I558" s="15">
        <v>1.1399999999999999</v>
      </c>
    </row>
    <row r="559" spans="1:9">
      <c r="A559" s="87" t="s">
        <v>215</v>
      </c>
      <c r="B559" s="18">
        <v>14634</v>
      </c>
      <c r="C559" s="15">
        <v>55.88</v>
      </c>
      <c r="D559" s="15">
        <v>160.97</v>
      </c>
      <c r="E559" s="15">
        <v>13.48</v>
      </c>
      <c r="F559" s="15">
        <v>5.0599999999999996</v>
      </c>
      <c r="G559" s="18">
        <v>1436</v>
      </c>
      <c r="H559">
        <v>40</v>
      </c>
      <c r="I559" s="15">
        <v>1.1399999999999999</v>
      </c>
    </row>
    <row r="560" spans="1:9">
      <c r="A560" s="87" t="s">
        <v>216</v>
      </c>
      <c r="B560" s="18">
        <v>14734</v>
      </c>
      <c r="C560" s="15">
        <v>56.26</v>
      </c>
      <c r="D560" s="15">
        <v>160.97</v>
      </c>
      <c r="E560" s="15">
        <v>13.54</v>
      </c>
      <c r="F560" s="15">
        <v>5.12</v>
      </c>
      <c r="G560" s="18">
        <v>1436</v>
      </c>
      <c r="H560">
        <v>40</v>
      </c>
      <c r="I560" s="15">
        <v>1.1399999999999999</v>
      </c>
    </row>
    <row r="561" spans="1:9">
      <c r="A561" s="87" t="s">
        <v>217</v>
      </c>
      <c r="B561" s="18">
        <v>14833</v>
      </c>
      <c r="C561" s="15">
        <v>56.64</v>
      </c>
      <c r="D561" s="15">
        <v>160.97</v>
      </c>
      <c r="E561" s="15">
        <v>13.6</v>
      </c>
      <c r="F561" s="15">
        <v>5.18</v>
      </c>
      <c r="G561" s="18">
        <v>1436</v>
      </c>
      <c r="H561">
        <v>40</v>
      </c>
      <c r="I561" s="15">
        <v>1.1399999999999999</v>
      </c>
    </row>
    <row r="562" spans="1:9">
      <c r="A562" s="87" t="s">
        <v>218</v>
      </c>
      <c r="B562" s="18">
        <v>14933</v>
      </c>
      <c r="C562" s="15">
        <v>57.02</v>
      </c>
      <c r="D562" s="15">
        <v>160.97</v>
      </c>
      <c r="E562" s="15">
        <v>13.66</v>
      </c>
      <c r="F562" s="15">
        <v>5.25</v>
      </c>
      <c r="G562" s="18">
        <v>1436</v>
      </c>
      <c r="H562">
        <v>40</v>
      </c>
      <c r="I562" s="15">
        <v>1.1399999999999999</v>
      </c>
    </row>
    <row r="563" spans="1:9">
      <c r="A563" s="87" t="s">
        <v>219</v>
      </c>
      <c r="B563" s="18">
        <v>15032</v>
      </c>
      <c r="C563" s="15">
        <v>57.4</v>
      </c>
      <c r="D563" s="15">
        <v>160.97</v>
      </c>
      <c r="E563" s="15">
        <v>13.71</v>
      </c>
      <c r="F563" s="15">
        <v>5.31</v>
      </c>
      <c r="G563" s="18">
        <v>1436</v>
      </c>
      <c r="H563">
        <v>40</v>
      </c>
      <c r="I563" s="15">
        <v>1.1399999999999999</v>
      </c>
    </row>
    <row r="564" spans="1:9">
      <c r="A564" s="87" t="s">
        <v>220</v>
      </c>
      <c r="B564" s="18">
        <v>15132</v>
      </c>
      <c r="C564" s="15">
        <v>57.78</v>
      </c>
      <c r="D564" s="15">
        <v>160.97</v>
      </c>
      <c r="E564" s="15">
        <v>13.77</v>
      </c>
      <c r="F564" s="15">
        <v>5.38</v>
      </c>
      <c r="G564" s="18">
        <v>1436</v>
      </c>
      <c r="H564">
        <v>40</v>
      </c>
      <c r="I564" s="15">
        <v>1.1399999999999999</v>
      </c>
    </row>
    <row r="565" spans="1:9">
      <c r="A565" s="87" t="s">
        <v>221</v>
      </c>
      <c r="B565" s="18">
        <v>15231</v>
      </c>
      <c r="C565" s="15">
        <v>58.16</v>
      </c>
      <c r="D565" s="15">
        <v>160.97</v>
      </c>
      <c r="E565" s="15">
        <v>13.83</v>
      </c>
      <c r="F565" s="15">
        <v>5.44</v>
      </c>
      <c r="G565" s="18">
        <v>1436</v>
      </c>
      <c r="H565">
        <v>40</v>
      </c>
      <c r="I565" s="15">
        <v>1.1399999999999999</v>
      </c>
    </row>
    <row r="566" spans="1:9">
      <c r="A566" s="87" t="s">
        <v>222</v>
      </c>
      <c r="B566" s="18">
        <v>15331</v>
      </c>
      <c r="C566" s="15">
        <v>58.54</v>
      </c>
      <c r="D566" s="15">
        <v>160.97</v>
      </c>
      <c r="E566" s="15">
        <v>13.88</v>
      </c>
      <c r="F566" s="15">
        <v>5.51</v>
      </c>
      <c r="G566" s="18">
        <v>1436</v>
      </c>
      <c r="H566">
        <v>40</v>
      </c>
      <c r="I566" s="15">
        <v>1.1399999999999999</v>
      </c>
    </row>
    <row r="567" spans="1:9">
      <c r="A567" s="87" t="s">
        <v>223</v>
      </c>
      <c r="B567" s="18">
        <v>15430</v>
      </c>
      <c r="C567" s="15">
        <v>58.92</v>
      </c>
      <c r="D567" s="15">
        <v>160.97</v>
      </c>
      <c r="E567" s="15">
        <v>13.94</v>
      </c>
      <c r="F567" s="15">
        <v>5.58</v>
      </c>
      <c r="G567" s="18">
        <v>1436</v>
      </c>
      <c r="H567">
        <v>40</v>
      </c>
      <c r="I567" s="15">
        <v>1.1399999999999999</v>
      </c>
    </row>
    <row r="568" spans="1:9">
      <c r="A568" s="87" t="s">
        <v>224</v>
      </c>
      <c r="B568" s="18">
        <v>15530</v>
      </c>
      <c r="C568" s="15">
        <v>59.3</v>
      </c>
      <c r="D568" s="15">
        <v>160.97</v>
      </c>
      <c r="E568" s="15">
        <v>14</v>
      </c>
      <c r="F568" s="15">
        <v>5.64</v>
      </c>
      <c r="G568" s="18">
        <v>1436</v>
      </c>
      <c r="H568">
        <v>40</v>
      </c>
      <c r="I568" s="15">
        <v>1.1399999999999999</v>
      </c>
    </row>
    <row r="569" spans="1:9">
      <c r="A569" s="87" t="s">
        <v>225</v>
      </c>
      <c r="B569" s="18">
        <v>15629</v>
      </c>
      <c r="C569" s="15">
        <v>59.68</v>
      </c>
      <c r="D569" s="15">
        <v>160.97</v>
      </c>
      <c r="E569" s="15">
        <v>14.05</v>
      </c>
      <c r="F569" s="15">
        <v>5.71</v>
      </c>
      <c r="G569" s="18">
        <v>1436</v>
      </c>
      <c r="H569">
        <v>40</v>
      </c>
      <c r="I569" s="15">
        <v>1.1399999999999999</v>
      </c>
    </row>
    <row r="570" spans="1:9">
      <c r="A570" s="185" t="s">
        <v>226</v>
      </c>
      <c r="B570" s="178">
        <v>15728</v>
      </c>
      <c r="C570" s="196">
        <v>60.06</v>
      </c>
      <c r="D570" s="196">
        <v>160.97</v>
      </c>
      <c r="E570" s="196">
        <v>14.1</v>
      </c>
      <c r="F570" s="196">
        <v>5.78</v>
      </c>
      <c r="G570" s="178">
        <v>1436</v>
      </c>
      <c r="H570" s="179">
        <v>40</v>
      </c>
      <c r="I570" s="196">
        <v>1.1399999999999999</v>
      </c>
    </row>
    <row r="571" spans="1:9">
      <c r="A571" s="87" t="s">
        <v>227</v>
      </c>
      <c r="B571" s="18">
        <v>15828</v>
      </c>
      <c r="C571" s="15">
        <v>60.44</v>
      </c>
      <c r="D571" s="15">
        <v>160.97</v>
      </c>
      <c r="E571" s="15">
        <v>14.16</v>
      </c>
      <c r="F571" s="15">
        <v>5.85</v>
      </c>
      <c r="G571" s="18">
        <v>1436</v>
      </c>
      <c r="H571">
        <v>40</v>
      </c>
      <c r="I571" s="15">
        <v>1.1399999999999999</v>
      </c>
    </row>
    <row r="572" spans="1:9">
      <c r="A572" s="87" t="s">
        <v>228</v>
      </c>
      <c r="B572" s="18">
        <v>15927</v>
      </c>
      <c r="C572" s="15">
        <v>60.82</v>
      </c>
      <c r="D572" s="15">
        <v>160.97</v>
      </c>
      <c r="E572" s="15">
        <v>14.21</v>
      </c>
      <c r="F572" s="15">
        <v>5.92</v>
      </c>
      <c r="G572" s="18">
        <v>1436</v>
      </c>
      <c r="H572">
        <v>40</v>
      </c>
      <c r="I572" s="15">
        <v>1.1399999999999999</v>
      </c>
    </row>
    <row r="573" spans="1:9">
      <c r="A573" s="87" t="s">
        <v>229</v>
      </c>
      <c r="B573" s="18">
        <v>16027</v>
      </c>
      <c r="C573" s="15">
        <v>61.2</v>
      </c>
      <c r="D573" s="15">
        <v>160.97</v>
      </c>
      <c r="E573" s="15">
        <v>14.26</v>
      </c>
      <c r="F573" s="15">
        <v>5.99</v>
      </c>
      <c r="G573" s="18">
        <v>1436</v>
      </c>
      <c r="H573">
        <v>40</v>
      </c>
      <c r="I573" s="15">
        <v>1.1399999999999999</v>
      </c>
    </row>
    <row r="574" spans="1:9">
      <c r="A574" s="87" t="s">
        <v>230</v>
      </c>
      <c r="B574" s="18">
        <v>16126</v>
      </c>
      <c r="C574" s="15">
        <v>61.58</v>
      </c>
      <c r="D574" s="15">
        <v>160.97</v>
      </c>
      <c r="E574" s="15">
        <v>14.31</v>
      </c>
      <c r="F574" s="15">
        <v>6.07</v>
      </c>
      <c r="G574" s="18">
        <v>1436</v>
      </c>
      <c r="H574">
        <v>40</v>
      </c>
      <c r="I574" s="15">
        <v>1.1399999999999999</v>
      </c>
    </row>
    <row r="575" spans="1:9">
      <c r="A575" s="186" t="s">
        <v>231</v>
      </c>
      <c r="B575" s="181">
        <v>16226</v>
      </c>
      <c r="C575" s="197">
        <v>61.96</v>
      </c>
      <c r="D575" s="197">
        <v>160.97</v>
      </c>
      <c r="E575" s="197">
        <v>14.36</v>
      </c>
      <c r="F575" s="197">
        <v>6.14</v>
      </c>
      <c r="G575" s="181">
        <v>1436</v>
      </c>
      <c r="H575" s="182">
        <v>40</v>
      </c>
      <c r="I575" s="197">
        <v>1.1399999999999999</v>
      </c>
    </row>
    <row r="576" spans="1:9">
      <c r="A576" s="87" t="s">
        <v>232</v>
      </c>
      <c r="B576" s="18">
        <v>16325</v>
      </c>
      <c r="C576" s="15">
        <v>62.34</v>
      </c>
      <c r="D576" s="15">
        <v>160.97</v>
      </c>
      <c r="E576" s="15">
        <v>14.41</v>
      </c>
      <c r="F576" s="15">
        <v>6.21</v>
      </c>
      <c r="G576" s="18">
        <v>1436</v>
      </c>
      <c r="H576">
        <v>40</v>
      </c>
      <c r="I576" s="15">
        <v>1.1399999999999999</v>
      </c>
    </row>
    <row r="577" spans="1:9">
      <c r="A577" s="87" t="s">
        <v>233</v>
      </c>
      <c r="B577" s="18">
        <v>16425</v>
      </c>
      <c r="C577" s="15">
        <v>62.72</v>
      </c>
      <c r="D577" s="15">
        <v>160.97</v>
      </c>
      <c r="E577" s="15">
        <v>14.46</v>
      </c>
      <c r="F577" s="15">
        <v>6.29</v>
      </c>
      <c r="G577" s="18">
        <v>1436</v>
      </c>
      <c r="H577">
        <v>40</v>
      </c>
      <c r="I577" s="15">
        <v>1.1399999999999999</v>
      </c>
    </row>
    <row r="578" spans="1:9">
      <c r="A578" s="87" t="s">
        <v>234</v>
      </c>
      <c r="B578" s="18">
        <v>16524</v>
      </c>
      <c r="C578" s="15">
        <v>63.1</v>
      </c>
      <c r="D578" s="15">
        <v>160.97</v>
      </c>
      <c r="E578" s="15">
        <v>14.51</v>
      </c>
      <c r="F578" s="15">
        <v>6.36</v>
      </c>
      <c r="G578" s="18">
        <v>1436</v>
      </c>
      <c r="H578">
        <v>40</v>
      </c>
      <c r="I578" s="15">
        <v>1.1399999999999999</v>
      </c>
    </row>
    <row r="579" spans="1:9" ht="15.75" thickBot="1">
      <c r="A579" s="93" t="s">
        <v>270</v>
      </c>
      <c r="B579" s="78">
        <v>16591</v>
      </c>
      <c r="C579" s="67">
        <v>63.36</v>
      </c>
      <c r="D579" s="67">
        <v>160.97</v>
      </c>
      <c r="E579" s="67">
        <v>14.54</v>
      </c>
      <c r="F579" s="67">
        <v>6.41</v>
      </c>
      <c r="G579" s="95">
        <v>0</v>
      </c>
      <c r="H579" s="95">
        <v>0</v>
      </c>
      <c r="I579" s="67">
        <v>0</v>
      </c>
    </row>
    <row r="580" spans="1:9">
      <c r="A580" s="56" t="s">
        <v>1</v>
      </c>
      <c r="B580" s="71" t="s">
        <v>5</v>
      </c>
      <c r="C580" s="62"/>
      <c r="D580" s="364" t="s">
        <v>118</v>
      </c>
      <c r="E580" s="364"/>
      <c r="F580" s="364"/>
      <c r="G580" s="75" t="s">
        <v>3</v>
      </c>
      <c r="H580" s="71"/>
      <c r="I580" s="63" t="s">
        <v>77</v>
      </c>
    </row>
    <row r="581" spans="1:9">
      <c r="A581" s="57" t="s">
        <v>2</v>
      </c>
      <c r="B581" s="72" t="s">
        <v>13</v>
      </c>
      <c r="C581" s="64"/>
      <c r="D581" s="365"/>
      <c r="E581" s="365"/>
      <c r="F581" s="365"/>
      <c r="G581" s="76" t="s">
        <v>105</v>
      </c>
      <c r="H581" s="72"/>
      <c r="I581" s="229">
        <v>1.0249999999999999</v>
      </c>
    </row>
    <row r="582" spans="1:9" ht="15.75" thickBot="1">
      <c r="A582" s="58" t="s">
        <v>104</v>
      </c>
      <c r="B582" s="73" t="str">
        <f>VLOOKUP(B581,'Table of Contents'!$B$6:$E$49,2,)</f>
        <v>Fr. 76 - 85 Port</v>
      </c>
      <c r="C582" s="65"/>
      <c r="D582" s="366"/>
      <c r="E582" s="366"/>
      <c r="F582" s="366"/>
      <c r="G582" s="77" t="s">
        <v>106</v>
      </c>
      <c r="H582" s="73"/>
      <c r="I582" s="65" t="str">
        <f>VLOOKUP(B581,'Table of Contents'!$B$6:$E$49,3,)</f>
        <v>SWB4-76-2</v>
      </c>
    </row>
    <row r="583" spans="1:9">
      <c r="E583" s="66"/>
    </row>
    <row r="584" spans="1:9">
      <c r="A584" s="362" t="s">
        <v>437</v>
      </c>
      <c r="B584" s="362"/>
      <c r="C584" s="362"/>
      <c r="D584" s="362"/>
      <c r="E584" s="362"/>
      <c r="F584" s="362"/>
      <c r="G584" s="362"/>
      <c r="H584" s="362"/>
      <c r="I584" s="362"/>
    </row>
    <row r="585" spans="1:9">
      <c r="A585" s="362" t="s">
        <v>397</v>
      </c>
      <c r="B585" s="362"/>
      <c r="C585" s="362"/>
      <c r="D585" s="362"/>
      <c r="E585" s="362"/>
      <c r="F585" s="362"/>
      <c r="G585" s="362"/>
      <c r="H585" s="362"/>
      <c r="I585" s="362"/>
    </row>
    <row r="586" spans="1:9">
      <c r="A586" s="363" t="s">
        <v>271</v>
      </c>
      <c r="B586" s="363"/>
      <c r="C586" s="363"/>
      <c r="D586" s="363"/>
      <c r="E586" s="363"/>
      <c r="F586" s="363"/>
      <c r="G586" s="363"/>
      <c r="H586" s="363"/>
      <c r="I586" s="363"/>
    </row>
    <row r="587" spans="1:9">
      <c r="A587" s="362" t="s">
        <v>258</v>
      </c>
      <c r="B587" s="362"/>
      <c r="C587" s="362"/>
      <c r="D587" s="362"/>
      <c r="E587" s="362"/>
      <c r="F587" s="362"/>
      <c r="G587" s="362"/>
      <c r="H587" s="362"/>
      <c r="I587" s="362"/>
    </row>
    <row r="589" spans="1:9">
      <c r="A589" s="59" t="s">
        <v>107</v>
      </c>
      <c r="B589" s="39" t="s">
        <v>82</v>
      </c>
      <c r="C589" s="40" t="s">
        <v>82</v>
      </c>
      <c r="D589" s="40" t="s">
        <v>84</v>
      </c>
      <c r="E589" s="40" t="s">
        <v>85</v>
      </c>
      <c r="F589" s="40" t="s">
        <v>86</v>
      </c>
      <c r="G589" s="361" t="s">
        <v>108</v>
      </c>
      <c r="H589" s="361"/>
      <c r="I589" s="40" t="s">
        <v>109</v>
      </c>
    </row>
    <row r="590" spans="1:9">
      <c r="A590" s="60" t="s">
        <v>156</v>
      </c>
      <c r="B590" s="41" t="s">
        <v>147</v>
      </c>
      <c r="C590" s="42" t="s">
        <v>241</v>
      </c>
      <c r="D590" s="42" t="s">
        <v>148</v>
      </c>
      <c r="E590" s="43" t="s">
        <v>149</v>
      </c>
      <c r="F590" s="43" t="s">
        <v>150</v>
      </c>
      <c r="G590" s="41" t="s">
        <v>151</v>
      </c>
      <c r="H590" s="41" t="s">
        <v>152</v>
      </c>
      <c r="I590" s="43" t="s">
        <v>153</v>
      </c>
    </row>
    <row r="591" spans="1:9">
      <c r="A591" s="87" t="s">
        <v>160</v>
      </c>
      <c r="B591">
        <v>22</v>
      </c>
      <c r="C591" s="15">
        <v>0.08</v>
      </c>
      <c r="D591" s="15">
        <v>161</v>
      </c>
      <c r="E591" s="15">
        <v>-1</v>
      </c>
      <c r="F591" s="15">
        <v>0.04</v>
      </c>
      <c r="G591">
        <v>957</v>
      </c>
      <c r="H591">
        <v>12</v>
      </c>
      <c r="I591" s="15">
        <v>0.34</v>
      </c>
    </row>
    <row r="592" spans="1:9">
      <c r="A592" s="87" t="s">
        <v>161</v>
      </c>
      <c r="B592">
        <v>88</v>
      </c>
      <c r="C592" s="15">
        <v>0.34</v>
      </c>
      <c r="D592" s="15">
        <v>161</v>
      </c>
      <c r="E592" s="15">
        <v>-1</v>
      </c>
      <c r="F592" s="15">
        <v>0.17</v>
      </c>
      <c r="G592">
        <v>957</v>
      </c>
      <c r="H592">
        <v>12</v>
      </c>
      <c r="I592" s="15">
        <v>0.34</v>
      </c>
    </row>
    <row r="593" spans="1:9">
      <c r="A593" s="87" t="s">
        <v>162</v>
      </c>
      <c r="B593">
        <v>161</v>
      </c>
      <c r="C593" s="15">
        <v>0.61</v>
      </c>
      <c r="D593" s="15">
        <v>160.69999999999999</v>
      </c>
      <c r="E593" s="15">
        <v>-1.08</v>
      </c>
      <c r="F593" s="15">
        <v>0.3</v>
      </c>
      <c r="G593" s="18">
        <v>1373</v>
      </c>
      <c r="H593">
        <v>61</v>
      </c>
      <c r="I593" s="15">
        <v>1.74</v>
      </c>
    </row>
    <row r="594" spans="1:9">
      <c r="A594" s="87" t="s">
        <v>163</v>
      </c>
      <c r="B594">
        <v>261</v>
      </c>
      <c r="C594" s="15">
        <v>1</v>
      </c>
      <c r="D594" s="15">
        <v>159.94</v>
      </c>
      <c r="E594" s="15">
        <v>-1.44</v>
      </c>
      <c r="F594" s="15">
        <v>0.46</v>
      </c>
      <c r="G594" s="18">
        <v>1676</v>
      </c>
      <c r="H594">
        <v>265</v>
      </c>
      <c r="I594" s="15">
        <v>7.57</v>
      </c>
    </row>
    <row r="595" spans="1:9">
      <c r="A595" s="87" t="s">
        <v>164</v>
      </c>
      <c r="B595">
        <v>406</v>
      </c>
      <c r="C595" s="15">
        <v>1.55</v>
      </c>
      <c r="D595" s="15">
        <v>159.22</v>
      </c>
      <c r="E595" s="15">
        <v>-2.0499999999999998</v>
      </c>
      <c r="F595" s="15">
        <v>0.64</v>
      </c>
      <c r="G595" s="18">
        <v>1917</v>
      </c>
      <c r="H595">
        <v>726</v>
      </c>
      <c r="I595" s="15">
        <v>20.73</v>
      </c>
    </row>
    <row r="596" spans="1:9">
      <c r="A596" s="87" t="s">
        <v>165</v>
      </c>
      <c r="B596">
        <v>609</v>
      </c>
      <c r="C596" s="15">
        <v>2.33</v>
      </c>
      <c r="D596" s="15">
        <v>158.74</v>
      </c>
      <c r="E596" s="15">
        <v>-2.81</v>
      </c>
      <c r="F596" s="15">
        <v>0.83</v>
      </c>
      <c r="G596" s="18">
        <v>2324</v>
      </c>
      <c r="H596" s="18">
        <v>1574</v>
      </c>
      <c r="I596" s="15">
        <v>44.97</v>
      </c>
    </row>
    <row r="597" spans="1:9">
      <c r="A597" s="87" t="s">
        <v>166</v>
      </c>
      <c r="B597">
        <v>882</v>
      </c>
      <c r="C597" s="15">
        <v>3.37</v>
      </c>
      <c r="D597" s="15">
        <v>158.52000000000001</v>
      </c>
      <c r="E597" s="15">
        <v>-3.65</v>
      </c>
      <c r="F597" s="15">
        <v>1.03</v>
      </c>
      <c r="G597" s="18">
        <v>3050</v>
      </c>
      <c r="H597" s="18">
        <v>2981</v>
      </c>
      <c r="I597" s="15">
        <v>85.17</v>
      </c>
    </row>
    <row r="598" spans="1:9">
      <c r="A598" s="87" t="s">
        <v>167</v>
      </c>
      <c r="B598" s="18">
        <v>1235</v>
      </c>
      <c r="C598" s="15">
        <v>4.72</v>
      </c>
      <c r="D598" s="15">
        <v>158.47999999999999</v>
      </c>
      <c r="E598" s="15">
        <v>-4.53</v>
      </c>
      <c r="F598" s="15">
        <v>1.22</v>
      </c>
      <c r="G598" s="18">
        <v>4154</v>
      </c>
      <c r="H598" s="18">
        <v>5018</v>
      </c>
      <c r="I598" s="15">
        <v>143.35</v>
      </c>
    </row>
    <row r="599" spans="1:9">
      <c r="A599" s="87" t="s">
        <v>168</v>
      </c>
      <c r="B599" s="18">
        <v>1672</v>
      </c>
      <c r="C599" s="15">
        <v>6.38</v>
      </c>
      <c r="D599" s="15">
        <v>158.59</v>
      </c>
      <c r="E599" s="15">
        <v>-5.36</v>
      </c>
      <c r="F599" s="15">
        <v>1.42</v>
      </c>
      <c r="G599" s="18">
        <v>5523</v>
      </c>
      <c r="H599" s="18">
        <v>7050</v>
      </c>
      <c r="I599" s="15">
        <v>201.39</v>
      </c>
    </row>
    <row r="600" spans="1:9">
      <c r="A600" s="87" t="s">
        <v>169</v>
      </c>
      <c r="B600" s="18">
        <v>2183</v>
      </c>
      <c r="C600" s="15">
        <v>8.34</v>
      </c>
      <c r="D600" s="15">
        <v>158.80000000000001</v>
      </c>
      <c r="E600" s="15">
        <v>-6.09</v>
      </c>
      <c r="F600" s="15">
        <v>1.6</v>
      </c>
      <c r="G600" s="18">
        <v>6756</v>
      </c>
      <c r="H600" s="18">
        <v>8806</v>
      </c>
      <c r="I600" s="15">
        <v>251.55</v>
      </c>
    </row>
    <row r="601" spans="1:9">
      <c r="A601" s="87" t="s">
        <v>170</v>
      </c>
      <c r="B601" s="18">
        <v>2756</v>
      </c>
      <c r="C601" s="15">
        <v>10.52</v>
      </c>
      <c r="D601" s="15">
        <v>159.03</v>
      </c>
      <c r="E601" s="15">
        <v>-6.71</v>
      </c>
      <c r="F601" s="15">
        <v>1.78</v>
      </c>
      <c r="G601" s="18">
        <v>7787</v>
      </c>
      <c r="H601" s="18">
        <v>10275</v>
      </c>
      <c r="I601" s="15">
        <v>293.52999999999997</v>
      </c>
    </row>
    <row r="602" spans="1:9">
      <c r="A602" s="87" t="s">
        <v>171</v>
      </c>
      <c r="B602" s="18">
        <v>3377</v>
      </c>
      <c r="C602" s="15">
        <v>12.9</v>
      </c>
      <c r="D602" s="15">
        <v>159.26</v>
      </c>
      <c r="E602" s="15">
        <v>-7.24</v>
      </c>
      <c r="F602" s="15">
        <v>1.95</v>
      </c>
      <c r="G602" s="18">
        <v>8680</v>
      </c>
      <c r="H602" s="18">
        <v>11635</v>
      </c>
      <c r="I602" s="15">
        <v>332.37</v>
      </c>
    </row>
    <row r="603" spans="1:9">
      <c r="A603" s="87" t="s">
        <v>172</v>
      </c>
      <c r="B603" s="18">
        <v>4036</v>
      </c>
      <c r="C603" s="15">
        <v>15.41</v>
      </c>
      <c r="D603" s="15">
        <v>159.47</v>
      </c>
      <c r="E603" s="15">
        <v>-7.7</v>
      </c>
      <c r="F603" s="15">
        <v>2.12</v>
      </c>
      <c r="G603" s="18">
        <v>9397</v>
      </c>
      <c r="H603" s="18">
        <v>12829</v>
      </c>
      <c r="I603" s="15">
        <v>366.47</v>
      </c>
    </row>
    <row r="604" spans="1:9">
      <c r="A604" s="87" t="s">
        <v>173</v>
      </c>
      <c r="B604" s="18">
        <v>4722</v>
      </c>
      <c r="C604" s="15">
        <v>18.03</v>
      </c>
      <c r="D604" s="15">
        <v>159.65</v>
      </c>
      <c r="E604" s="15">
        <v>-8.09</v>
      </c>
      <c r="F604" s="15">
        <v>2.27</v>
      </c>
      <c r="G604" s="18">
        <v>9891</v>
      </c>
      <c r="H604" s="18">
        <v>13872</v>
      </c>
      <c r="I604" s="15">
        <v>396.28</v>
      </c>
    </row>
    <row r="605" spans="1:9">
      <c r="A605" s="87" t="s">
        <v>174</v>
      </c>
      <c r="B605" s="18">
        <v>5426</v>
      </c>
      <c r="C605" s="15">
        <v>20.72</v>
      </c>
      <c r="D605" s="15">
        <v>159.80000000000001</v>
      </c>
      <c r="E605" s="15">
        <v>-8.42</v>
      </c>
      <c r="F605" s="15">
        <v>2.4300000000000002</v>
      </c>
      <c r="G605" s="18">
        <v>10166</v>
      </c>
      <c r="H605" s="18">
        <v>14692</v>
      </c>
      <c r="I605" s="15">
        <v>419.71</v>
      </c>
    </row>
    <row r="606" spans="1:9">
      <c r="A606" s="87" t="s">
        <v>175</v>
      </c>
      <c r="B606" s="18">
        <v>6143</v>
      </c>
      <c r="C606" s="15">
        <v>23.46</v>
      </c>
      <c r="D606" s="15">
        <v>159.91999999999999</v>
      </c>
      <c r="E606" s="15">
        <v>-8.6999999999999993</v>
      </c>
      <c r="F606" s="15">
        <v>2.58</v>
      </c>
      <c r="G606" s="18">
        <v>10349</v>
      </c>
      <c r="H606" s="18">
        <v>15371</v>
      </c>
      <c r="I606" s="15">
        <v>439.11</v>
      </c>
    </row>
    <row r="607" spans="1:9">
      <c r="A607" s="87" t="s">
        <v>176</v>
      </c>
      <c r="B607" s="18">
        <v>6867</v>
      </c>
      <c r="C607" s="15">
        <v>26.22</v>
      </c>
      <c r="D607" s="15">
        <v>160.02000000000001</v>
      </c>
      <c r="E607" s="15">
        <v>-8.9499999999999993</v>
      </c>
      <c r="F607" s="15">
        <v>2.72</v>
      </c>
      <c r="G607" s="18">
        <v>10109</v>
      </c>
      <c r="H607" s="18">
        <v>15417</v>
      </c>
      <c r="I607" s="15">
        <v>440.41</v>
      </c>
    </row>
    <row r="608" spans="1:9">
      <c r="A608" s="87" t="s">
        <v>177</v>
      </c>
      <c r="B608" s="18">
        <v>7580</v>
      </c>
      <c r="C608" s="15">
        <v>28.95</v>
      </c>
      <c r="D608" s="15">
        <v>160.12</v>
      </c>
      <c r="E608" s="15">
        <v>-9.18</v>
      </c>
      <c r="F608" s="15">
        <v>2.86</v>
      </c>
      <c r="G608" s="18">
        <v>9525</v>
      </c>
      <c r="H608" s="18">
        <v>14707</v>
      </c>
      <c r="I608" s="15">
        <v>420.12</v>
      </c>
    </row>
    <row r="609" spans="1:9">
      <c r="A609" s="87" t="s">
        <v>178</v>
      </c>
      <c r="B609" s="18">
        <v>8266</v>
      </c>
      <c r="C609" s="15">
        <v>31.57</v>
      </c>
      <c r="D609" s="15">
        <v>160.22999999999999</v>
      </c>
      <c r="E609" s="15">
        <v>-9.41</v>
      </c>
      <c r="F609" s="15">
        <v>3</v>
      </c>
      <c r="G609" s="18">
        <v>8834</v>
      </c>
      <c r="H609" s="18">
        <v>13833</v>
      </c>
      <c r="I609" s="15">
        <v>395.16</v>
      </c>
    </row>
    <row r="610" spans="1:9">
      <c r="A610" s="87" t="s">
        <v>179</v>
      </c>
      <c r="B610" s="18">
        <v>8910</v>
      </c>
      <c r="C610" s="15">
        <v>34.03</v>
      </c>
      <c r="D610" s="15">
        <v>160.35</v>
      </c>
      <c r="E610" s="15">
        <v>-9.64</v>
      </c>
      <c r="F610" s="15">
        <v>3.12</v>
      </c>
      <c r="G610" s="18">
        <v>8025</v>
      </c>
      <c r="H610" s="18">
        <v>12306</v>
      </c>
      <c r="I610" s="15">
        <v>351.55</v>
      </c>
    </row>
    <row r="611" spans="1:9">
      <c r="A611" s="87" t="s">
        <v>180</v>
      </c>
      <c r="B611" s="18">
        <v>9497</v>
      </c>
      <c r="C611" s="15">
        <v>36.270000000000003</v>
      </c>
      <c r="D611" s="15">
        <v>160.47</v>
      </c>
      <c r="E611" s="15">
        <v>-9.86</v>
      </c>
      <c r="F611" s="15">
        <v>3.23</v>
      </c>
      <c r="G611" s="18">
        <v>7082</v>
      </c>
      <c r="H611" s="18">
        <v>10414</v>
      </c>
      <c r="I611" s="15">
        <v>297.5</v>
      </c>
    </row>
    <row r="612" spans="1:9">
      <c r="A612" s="87" t="s">
        <v>181</v>
      </c>
      <c r="B612" s="18">
        <v>10012</v>
      </c>
      <c r="C612" s="15">
        <v>38.229999999999997</v>
      </c>
      <c r="D612" s="15">
        <v>160.58000000000001</v>
      </c>
      <c r="E612" s="15">
        <v>-10.09</v>
      </c>
      <c r="F612" s="15">
        <v>3.33</v>
      </c>
      <c r="G612" s="18">
        <v>5912</v>
      </c>
      <c r="H612" s="18">
        <v>8168</v>
      </c>
      <c r="I612" s="15">
        <v>233.34</v>
      </c>
    </row>
    <row r="613" spans="1:9">
      <c r="A613" s="87" t="s">
        <v>182</v>
      </c>
      <c r="B613" s="18">
        <v>10442</v>
      </c>
      <c r="C613" s="15">
        <v>39.880000000000003</v>
      </c>
      <c r="D613" s="15">
        <v>160.69</v>
      </c>
      <c r="E613" s="15">
        <v>-10.31</v>
      </c>
      <c r="F613" s="15">
        <v>3.42</v>
      </c>
      <c r="G613" s="18">
        <v>4585</v>
      </c>
      <c r="H613" s="18">
        <v>4992</v>
      </c>
      <c r="I613" s="15">
        <v>142.59</v>
      </c>
    </row>
    <row r="614" spans="1:9">
      <c r="A614" s="87" t="s">
        <v>183</v>
      </c>
      <c r="B614" s="18">
        <v>10789</v>
      </c>
      <c r="C614" s="15">
        <v>41.2</v>
      </c>
      <c r="D614" s="15">
        <v>160.77000000000001</v>
      </c>
      <c r="E614" s="15">
        <v>-10.52</v>
      </c>
      <c r="F614" s="15">
        <v>3.49</v>
      </c>
      <c r="G614" s="18">
        <v>3831</v>
      </c>
      <c r="H614" s="18">
        <v>3021</v>
      </c>
      <c r="I614" s="15">
        <v>86.29</v>
      </c>
    </row>
    <row r="615" spans="1:9">
      <c r="A615" s="87" t="s">
        <v>184</v>
      </c>
      <c r="B615" s="18">
        <v>11069</v>
      </c>
      <c r="C615" s="15">
        <v>42.27</v>
      </c>
      <c r="D615" s="15">
        <v>160.84</v>
      </c>
      <c r="E615" s="15">
        <v>-10.71</v>
      </c>
      <c r="F615" s="15">
        <v>3.56</v>
      </c>
      <c r="G615" s="18">
        <v>3364</v>
      </c>
      <c r="H615" s="18">
        <v>1677</v>
      </c>
      <c r="I615" s="15">
        <v>47.9</v>
      </c>
    </row>
    <row r="616" spans="1:9">
      <c r="A616" s="87" t="s">
        <v>185</v>
      </c>
      <c r="B616" s="18">
        <v>11293</v>
      </c>
      <c r="C616" s="15">
        <v>43.13</v>
      </c>
      <c r="D616" s="15">
        <v>160.88</v>
      </c>
      <c r="E616" s="15">
        <v>-10.89</v>
      </c>
      <c r="F616" s="15">
        <v>3.61</v>
      </c>
      <c r="G616" s="18">
        <v>2985</v>
      </c>
      <c r="H616">
        <v>824</v>
      </c>
      <c r="I616" s="15">
        <v>23.55</v>
      </c>
    </row>
    <row r="617" spans="1:9">
      <c r="A617" s="87" t="s">
        <v>187</v>
      </c>
      <c r="B617" s="18">
        <v>11476</v>
      </c>
      <c r="C617" s="15">
        <v>43.82</v>
      </c>
      <c r="D617" s="15">
        <v>160.91</v>
      </c>
      <c r="E617" s="15">
        <v>-11.04</v>
      </c>
      <c r="F617" s="15">
        <v>3.65</v>
      </c>
      <c r="G617" s="18">
        <v>2554</v>
      </c>
      <c r="H617">
        <v>349</v>
      </c>
      <c r="I617" s="15">
        <v>9.98</v>
      </c>
    </row>
    <row r="618" spans="1:9">
      <c r="A618" s="87" t="s">
        <v>186</v>
      </c>
      <c r="B618" s="18">
        <v>11629</v>
      </c>
      <c r="C618" s="15">
        <v>44.41</v>
      </c>
      <c r="D618" s="15">
        <v>160.91999999999999</v>
      </c>
      <c r="E618" s="15">
        <v>-11.17</v>
      </c>
      <c r="F618" s="15">
        <v>3.69</v>
      </c>
      <c r="G618" s="18">
        <v>2099</v>
      </c>
      <c r="H618">
        <v>145</v>
      </c>
      <c r="I618" s="15">
        <v>4.1500000000000004</v>
      </c>
    </row>
    <row r="619" spans="1:9">
      <c r="A619" s="87" t="s">
        <v>188</v>
      </c>
      <c r="B619" s="18">
        <v>11764</v>
      </c>
      <c r="C619" s="15">
        <v>44.92</v>
      </c>
      <c r="D619" s="15">
        <v>160.93</v>
      </c>
      <c r="E619" s="15">
        <v>-11.29</v>
      </c>
      <c r="F619" s="15">
        <v>3.73</v>
      </c>
      <c r="G619" s="18">
        <v>1854</v>
      </c>
      <c r="H619">
        <v>99</v>
      </c>
      <c r="I619" s="15">
        <v>2.83</v>
      </c>
    </row>
    <row r="620" spans="1:9">
      <c r="A620" s="87" t="s">
        <v>189</v>
      </c>
      <c r="B620" s="18">
        <v>11891</v>
      </c>
      <c r="C620" s="15">
        <v>45.41</v>
      </c>
      <c r="D620" s="15">
        <v>160.94</v>
      </c>
      <c r="E620" s="15">
        <v>-11.41</v>
      </c>
      <c r="F620" s="15">
        <v>3.77</v>
      </c>
      <c r="G620" s="18">
        <v>1759</v>
      </c>
      <c r="H620">
        <v>85</v>
      </c>
      <c r="I620" s="15">
        <v>2.44</v>
      </c>
    </row>
    <row r="621" spans="1:9">
      <c r="A621" s="87" t="s">
        <v>190</v>
      </c>
      <c r="B621" s="18">
        <v>12012</v>
      </c>
      <c r="C621" s="15">
        <v>45.87</v>
      </c>
      <c r="D621" s="15">
        <v>160.94</v>
      </c>
      <c r="E621" s="15">
        <v>-11.51</v>
      </c>
      <c r="F621" s="15">
        <v>3.81</v>
      </c>
      <c r="G621" s="18">
        <v>1678</v>
      </c>
      <c r="H621">
        <v>73</v>
      </c>
      <c r="I621" s="15">
        <v>2.09</v>
      </c>
    </row>
    <row r="622" spans="1:9">
      <c r="A622" s="87" t="s">
        <v>191</v>
      </c>
      <c r="B622" s="18">
        <v>12127</v>
      </c>
      <c r="C622" s="15">
        <v>46.31</v>
      </c>
      <c r="D622" s="15">
        <v>160.94999999999999</v>
      </c>
      <c r="E622" s="15">
        <v>-11.61</v>
      </c>
      <c r="F622" s="15">
        <v>3.84</v>
      </c>
      <c r="G622" s="18">
        <v>1624</v>
      </c>
      <c r="H622">
        <v>62</v>
      </c>
      <c r="I622" s="15">
        <v>1.78</v>
      </c>
    </row>
    <row r="623" spans="1:9">
      <c r="A623" s="87" t="s">
        <v>192</v>
      </c>
      <c r="B623" s="18">
        <v>12237</v>
      </c>
      <c r="C623" s="15">
        <v>46.73</v>
      </c>
      <c r="D623" s="15">
        <v>160.94999999999999</v>
      </c>
      <c r="E623" s="15">
        <v>-11.71</v>
      </c>
      <c r="F623" s="15">
        <v>3.88</v>
      </c>
      <c r="G623" s="18">
        <v>1581</v>
      </c>
      <c r="H623">
        <v>53</v>
      </c>
      <c r="I623" s="15">
        <v>1.53</v>
      </c>
    </row>
    <row r="624" spans="1:9">
      <c r="A624" s="87" t="s">
        <v>193</v>
      </c>
      <c r="B624" s="18">
        <v>12343</v>
      </c>
      <c r="C624" s="15">
        <v>47.13</v>
      </c>
      <c r="D624" s="15">
        <v>160.96</v>
      </c>
      <c r="E624" s="15">
        <v>-11.8</v>
      </c>
      <c r="F624" s="15">
        <v>3.92</v>
      </c>
      <c r="G624" s="18">
        <v>1535</v>
      </c>
      <c r="H624">
        <v>47</v>
      </c>
      <c r="I624" s="15">
        <v>1.34</v>
      </c>
    </row>
    <row r="625" spans="1:9">
      <c r="A625" s="87" t="s">
        <v>194</v>
      </c>
      <c r="B625" s="18">
        <v>12445</v>
      </c>
      <c r="C625" s="15">
        <v>47.52</v>
      </c>
      <c r="D625" s="15">
        <v>160.96</v>
      </c>
      <c r="E625" s="15">
        <v>-11.89</v>
      </c>
      <c r="F625" s="15">
        <v>3.95</v>
      </c>
      <c r="G625" s="18">
        <v>1488</v>
      </c>
      <c r="H625">
        <v>43</v>
      </c>
      <c r="I625" s="15">
        <v>1.22</v>
      </c>
    </row>
    <row r="626" spans="1:9">
      <c r="A626" s="87" t="s">
        <v>195</v>
      </c>
      <c r="B626" s="18">
        <v>12545</v>
      </c>
      <c r="C626" s="15">
        <v>47.91</v>
      </c>
      <c r="D626" s="15">
        <v>160.96</v>
      </c>
      <c r="E626" s="15">
        <v>-11.97</v>
      </c>
      <c r="F626" s="15">
        <v>3.99</v>
      </c>
      <c r="G626" s="18">
        <v>1447</v>
      </c>
      <c r="H626">
        <v>40</v>
      </c>
      <c r="I626" s="15">
        <v>1.1499999999999999</v>
      </c>
    </row>
    <row r="627" spans="1:9">
      <c r="A627" s="87" t="s">
        <v>196</v>
      </c>
      <c r="B627" s="18">
        <v>12645</v>
      </c>
      <c r="C627" s="15">
        <v>48.29</v>
      </c>
      <c r="D627" s="15">
        <v>160.96</v>
      </c>
      <c r="E627" s="15">
        <v>-12.06</v>
      </c>
      <c r="F627" s="15">
        <v>4.03</v>
      </c>
      <c r="G627" s="18">
        <v>1434</v>
      </c>
      <c r="H627">
        <v>40</v>
      </c>
      <c r="I627" s="15">
        <v>1.1399999999999999</v>
      </c>
    </row>
    <row r="628" spans="1:9">
      <c r="A628" s="87" t="s">
        <v>197</v>
      </c>
      <c r="B628" s="18">
        <v>12744</v>
      </c>
      <c r="C628" s="15">
        <v>48.67</v>
      </c>
      <c r="D628" s="15">
        <v>160.96</v>
      </c>
      <c r="E628" s="15">
        <v>-12.14</v>
      </c>
      <c r="F628" s="15">
        <v>4.07</v>
      </c>
      <c r="G628" s="18">
        <v>1436</v>
      </c>
      <c r="H628">
        <v>40</v>
      </c>
      <c r="I628" s="15">
        <v>1.1399999999999999</v>
      </c>
    </row>
    <row r="629" spans="1:9">
      <c r="A629" s="87" t="s">
        <v>198</v>
      </c>
      <c r="B629" s="18">
        <v>12844</v>
      </c>
      <c r="C629" s="15">
        <v>49.05</v>
      </c>
      <c r="D629" s="15">
        <v>160.96</v>
      </c>
      <c r="E629" s="15">
        <v>-12.22</v>
      </c>
      <c r="F629" s="15">
        <v>4.1100000000000003</v>
      </c>
      <c r="G629" s="18">
        <v>1436</v>
      </c>
      <c r="H629">
        <v>40</v>
      </c>
      <c r="I629" s="15">
        <v>1.1399999999999999</v>
      </c>
    </row>
    <row r="630" spans="1:9">
      <c r="A630" s="87" t="s">
        <v>199</v>
      </c>
      <c r="B630" s="18">
        <v>12943</v>
      </c>
      <c r="C630" s="15">
        <v>49.43</v>
      </c>
      <c r="D630" s="15">
        <v>160.96</v>
      </c>
      <c r="E630" s="15">
        <v>-12.3</v>
      </c>
      <c r="F630" s="15">
        <v>4.16</v>
      </c>
      <c r="G630" s="18">
        <v>1436</v>
      </c>
      <c r="H630">
        <v>40</v>
      </c>
      <c r="I630" s="15">
        <v>1.1399999999999999</v>
      </c>
    </row>
    <row r="631" spans="1:9">
      <c r="A631" s="87" t="s">
        <v>200</v>
      </c>
      <c r="B631" s="18">
        <v>13043</v>
      </c>
      <c r="C631" s="15">
        <v>49.81</v>
      </c>
      <c r="D631" s="15">
        <v>160.96</v>
      </c>
      <c r="E631" s="15">
        <v>-12.37</v>
      </c>
      <c r="F631" s="15">
        <v>4.2</v>
      </c>
      <c r="G631" s="18">
        <v>1436</v>
      </c>
      <c r="H631">
        <v>40</v>
      </c>
      <c r="I631" s="15">
        <v>1.1399999999999999</v>
      </c>
    </row>
    <row r="632" spans="1:9">
      <c r="A632" s="87" t="s">
        <v>201</v>
      </c>
      <c r="B632" s="18">
        <v>13142</v>
      </c>
      <c r="C632" s="15">
        <v>50.19</v>
      </c>
      <c r="D632" s="15">
        <v>160.96</v>
      </c>
      <c r="E632" s="15">
        <v>-12.45</v>
      </c>
      <c r="F632" s="15">
        <v>4.25</v>
      </c>
      <c r="G632" s="18">
        <v>1436</v>
      </c>
      <c r="H632">
        <v>40</v>
      </c>
      <c r="I632" s="15">
        <v>1.1399999999999999</v>
      </c>
    </row>
    <row r="633" spans="1:9">
      <c r="A633" s="87" t="s">
        <v>202</v>
      </c>
      <c r="B633" s="18">
        <v>13242</v>
      </c>
      <c r="C633" s="15">
        <v>50.57</v>
      </c>
      <c r="D633" s="15">
        <v>160.96</v>
      </c>
      <c r="E633" s="15">
        <v>-12.53</v>
      </c>
      <c r="F633" s="15">
        <v>4.29</v>
      </c>
      <c r="G633" s="18">
        <v>1436</v>
      </c>
      <c r="H633">
        <v>40</v>
      </c>
      <c r="I633" s="15">
        <v>1.1399999999999999</v>
      </c>
    </row>
    <row r="634" spans="1:9">
      <c r="A634" s="87" t="s">
        <v>203</v>
      </c>
      <c r="B634" s="18">
        <v>13341</v>
      </c>
      <c r="C634" s="15">
        <v>50.95</v>
      </c>
      <c r="D634" s="15">
        <v>160.96</v>
      </c>
      <c r="E634" s="15">
        <v>-12.6</v>
      </c>
      <c r="F634" s="15">
        <v>4.34</v>
      </c>
      <c r="G634" s="18">
        <v>1436</v>
      </c>
      <c r="H634">
        <v>40</v>
      </c>
      <c r="I634" s="15">
        <v>1.1399999999999999</v>
      </c>
    </row>
    <row r="635" spans="1:9">
      <c r="A635" s="87" t="s">
        <v>204</v>
      </c>
      <c r="B635" s="18">
        <v>13441</v>
      </c>
      <c r="C635" s="15">
        <v>51.33</v>
      </c>
      <c r="D635" s="15">
        <v>160.96</v>
      </c>
      <c r="E635" s="15">
        <v>-12.67</v>
      </c>
      <c r="F635" s="15">
        <v>4.3899999999999997</v>
      </c>
      <c r="G635" s="18">
        <v>1436</v>
      </c>
      <c r="H635">
        <v>40</v>
      </c>
      <c r="I635" s="15">
        <v>1.1399999999999999</v>
      </c>
    </row>
    <row r="636" spans="1:9">
      <c r="A636" s="87" t="s">
        <v>205</v>
      </c>
      <c r="B636" s="18">
        <v>13540</v>
      </c>
      <c r="C636" s="15">
        <v>51.71</v>
      </c>
      <c r="D636" s="15">
        <v>160.96</v>
      </c>
      <c r="E636" s="15">
        <v>-12.75</v>
      </c>
      <c r="F636" s="15">
        <v>4.4400000000000004</v>
      </c>
      <c r="G636" s="18">
        <v>1436</v>
      </c>
      <c r="H636">
        <v>40</v>
      </c>
      <c r="I636" s="15">
        <v>1.1399999999999999</v>
      </c>
    </row>
    <row r="637" spans="1:9">
      <c r="A637" s="87" t="s">
        <v>206</v>
      </c>
      <c r="B637" s="18">
        <v>13640</v>
      </c>
      <c r="C637" s="15">
        <v>52.09</v>
      </c>
      <c r="D637" s="15">
        <v>160.96</v>
      </c>
      <c r="E637" s="15">
        <v>-12.82</v>
      </c>
      <c r="F637" s="15">
        <v>4.49</v>
      </c>
      <c r="G637" s="18">
        <v>1436</v>
      </c>
      <c r="H637">
        <v>40</v>
      </c>
      <c r="I637" s="15">
        <v>1.1399999999999999</v>
      </c>
    </row>
    <row r="638" spans="1:9">
      <c r="A638" s="87" t="s">
        <v>207</v>
      </c>
      <c r="B638" s="18">
        <v>13739</v>
      </c>
      <c r="C638" s="15">
        <v>52.47</v>
      </c>
      <c r="D638" s="15">
        <v>160.96</v>
      </c>
      <c r="E638" s="15">
        <v>-12.89</v>
      </c>
      <c r="F638" s="15">
        <v>4.54</v>
      </c>
      <c r="G638" s="18">
        <v>1436</v>
      </c>
      <c r="H638">
        <v>40</v>
      </c>
      <c r="I638" s="15">
        <v>1.1399999999999999</v>
      </c>
    </row>
    <row r="639" spans="1:9">
      <c r="A639" s="87" t="s">
        <v>208</v>
      </c>
      <c r="B639" s="18">
        <v>13839</v>
      </c>
      <c r="C639" s="15">
        <v>52.85</v>
      </c>
      <c r="D639" s="15">
        <v>160.96</v>
      </c>
      <c r="E639" s="15">
        <v>-12.96</v>
      </c>
      <c r="F639" s="15">
        <v>4.5999999999999996</v>
      </c>
      <c r="G639" s="18">
        <v>1436</v>
      </c>
      <c r="H639">
        <v>40</v>
      </c>
      <c r="I639" s="15">
        <v>1.1399999999999999</v>
      </c>
    </row>
    <row r="640" spans="1:9" ht="15.75" thickBot="1">
      <c r="A640" s="8" t="s">
        <v>209</v>
      </c>
    </row>
    <row r="641" spans="1:9">
      <c r="A641" s="56" t="s">
        <v>1</v>
      </c>
      <c r="B641" s="71" t="s">
        <v>5</v>
      </c>
      <c r="C641" s="62"/>
      <c r="D641" s="364" t="s">
        <v>118</v>
      </c>
      <c r="E641" s="364"/>
      <c r="F641" s="364"/>
      <c r="G641" s="75" t="s">
        <v>3</v>
      </c>
      <c r="H641" s="71"/>
      <c r="I641" s="63" t="s">
        <v>77</v>
      </c>
    </row>
    <row r="642" spans="1:9">
      <c r="A642" s="57" t="s">
        <v>2</v>
      </c>
      <c r="B642" s="72" t="s">
        <v>13</v>
      </c>
      <c r="C642" s="64"/>
      <c r="D642" s="365"/>
      <c r="E642" s="365"/>
      <c r="F642" s="365"/>
      <c r="G642" s="76" t="s">
        <v>105</v>
      </c>
      <c r="H642" s="72"/>
      <c r="I642" s="229">
        <v>1.0249999999999999</v>
      </c>
    </row>
    <row r="643" spans="1:9" ht="15.75" thickBot="1">
      <c r="A643" s="58" t="s">
        <v>104</v>
      </c>
      <c r="B643" s="73" t="str">
        <f>VLOOKUP(B642,'Table of Contents'!$B$6:$E$49,2,)</f>
        <v>Fr. 76 - 85 Port</v>
      </c>
      <c r="C643" s="65"/>
      <c r="D643" s="366"/>
      <c r="E643" s="366"/>
      <c r="F643" s="366"/>
      <c r="G643" s="77" t="s">
        <v>106</v>
      </c>
      <c r="H643" s="73"/>
      <c r="I643" s="65" t="str">
        <f>VLOOKUP(B642,'Table of Contents'!$B$6:$E$49,3,)</f>
        <v>SWB4-76-2</v>
      </c>
    </row>
    <row r="645" spans="1:9">
      <c r="A645" s="59" t="s">
        <v>107</v>
      </c>
      <c r="B645" s="39" t="s">
        <v>82</v>
      </c>
      <c r="C645" s="40" t="s">
        <v>82</v>
      </c>
      <c r="D645" s="40" t="s">
        <v>84</v>
      </c>
      <c r="E645" s="40" t="s">
        <v>85</v>
      </c>
      <c r="F645" s="40" t="s">
        <v>86</v>
      </c>
      <c r="G645" s="361" t="s">
        <v>108</v>
      </c>
      <c r="H645" s="361"/>
      <c r="I645" s="40" t="s">
        <v>109</v>
      </c>
    </row>
    <row r="646" spans="1:9">
      <c r="A646" s="60" t="s">
        <v>156</v>
      </c>
      <c r="B646" s="41" t="s">
        <v>147</v>
      </c>
      <c r="C646" s="42" t="s">
        <v>241</v>
      </c>
      <c r="D646" s="42" t="s">
        <v>148</v>
      </c>
      <c r="E646" s="43" t="s">
        <v>149</v>
      </c>
      <c r="F646" s="43" t="s">
        <v>150</v>
      </c>
      <c r="G646" s="41" t="s">
        <v>151</v>
      </c>
      <c r="H646" s="41" t="s">
        <v>152</v>
      </c>
      <c r="I646" s="43" t="s">
        <v>153</v>
      </c>
    </row>
    <row r="647" spans="1:9">
      <c r="A647" s="87" t="s">
        <v>210</v>
      </c>
      <c r="B647" s="18">
        <v>13938</v>
      </c>
      <c r="C647" s="15">
        <v>53.23</v>
      </c>
      <c r="D647" s="15">
        <v>160.96</v>
      </c>
      <c r="E647" s="15">
        <v>-13.02</v>
      </c>
      <c r="F647" s="15">
        <v>4.6500000000000004</v>
      </c>
      <c r="G647" s="18">
        <v>1436</v>
      </c>
      <c r="H647">
        <v>40</v>
      </c>
      <c r="I647" s="15">
        <v>1.1399999999999999</v>
      </c>
    </row>
    <row r="648" spans="1:9">
      <c r="A648" s="87" t="s">
        <v>211</v>
      </c>
      <c r="B648" s="18">
        <v>14037</v>
      </c>
      <c r="C648" s="15">
        <v>53.61</v>
      </c>
      <c r="D648" s="15">
        <v>160.96</v>
      </c>
      <c r="E648" s="15">
        <v>-13.09</v>
      </c>
      <c r="F648" s="15">
        <v>4.71</v>
      </c>
      <c r="G648" s="18">
        <v>1436</v>
      </c>
      <c r="H648">
        <v>40</v>
      </c>
      <c r="I648" s="15">
        <v>1.1399999999999999</v>
      </c>
    </row>
    <row r="649" spans="1:9">
      <c r="A649" s="87" t="s">
        <v>212</v>
      </c>
      <c r="B649" s="18">
        <v>14137</v>
      </c>
      <c r="C649" s="15">
        <v>53.99</v>
      </c>
      <c r="D649" s="15">
        <v>160.96</v>
      </c>
      <c r="E649" s="15">
        <v>-13.16</v>
      </c>
      <c r="F649" s="15">
        <v>4.76</v>
      </c>
      <c r="G649" s="18">
        <v>1436</v>
      </c>
      <c r="H649">
        <v>40</v>
      </c>
      <c r="I649" s="15">
        <v>1.1399999999999999</v>
      </c>
    </row>
    <row r="650" spans="1:9">
      <c r="A650" s="87" t="s">
        <v>213</v>
      </c>
      <c r="B650" s="18">
        <v>14236</v>
      </c>
      <c r="C650" s="15">
        <v>54.37</v>
      </c>
      <c r="D650" s="15">
        <v>160.96</v>
      </c>
      <c r="E650" s="15">
        <v>-13.22</v>
      </c>
      <c r="F650" s="15">
        <v>4.82</v>
      </c>
      <c r="G650" s="18">
        <v>1436</v>
      </c>
      <c r="H650">
        <v>40</v>
      </c>
      <c r="I650" s="15">
        <v>1.1399999999999999</v>
      </c>
    </row>
    <row r="651" spans="1:9">
      <c r="A651" s="87" t="s">
        <v>214</v>
      </c>
      <c r="B651" s="18">
        <v>14336</v>
      </c>
      <c r="C651" s="15">
        <v>54.75</v>
      </c>
      <c r="D651" s="15">
        <v>160.97</v>
      </c>
      <c r="E651" s="15">
        <v>-13.29</v>
      </c>
      <c r="F651" s="15">
        <v>4.88</v>
      </c>
      <c r="G651" s="18">
        <v>1436</v>
      </c>
      <c r="H651">
        <v>40</v>
      </c>
      <c r="I651" s="15">
        <v>1.1399999999999999</v>
      </c>
    </row>
    <row r="652" spans="1:9">
      <c r="A652" s="87" t="s">
        <v>215</v>
      </c>
      <c r="B652" s="18">
        <v>14435</v>
      </c>
      <c r="C652" s="15">
        <v>55.13</v>
      </c>
      <c r="D652" s="15">
        <v>160.97</v>
      </c>
      <c r="E652" s="15">
        <v>-13.35</v>
      </c>
      <c r="F652" s="15">
        <v>4.9400000000000004</v>
      </c>
      <c r="G652" s="18">
        <v>1436</v>
      </c>
      <c r="H652">
        <v>40</v>
      </c>
      <c r="I652" s="15">
        <v>1.1399999999999999</v>
      </c>
    </row>
    <row r="653" spans="1:9">
      <c r="A653" s="87" t="s">
        <v>216</v>
      </c>
      <c r="B653" s="18">
        <v>14535</v>
      </c>
      <c r="C653" s="15">
        <v>55.51</v>
      </c>
      <c r="D653" s="15">
        <v>160.97</v>
      </c>
      <c r="E653" s="15">
        <v>-13.41</v>
      </c>
      <c r="F653" s="15">
        <v>5</v>
      </c>
      <c r="G653" s="18">
        <v>1436</v>
      </c>
      <c r="H653">
        <v>40</v>
      </c>
      <c r="I653" s="15">
        <v>1.1399999999999999</v>
      </c>
    </row>
    <row r="654" spans="1:9">
      <c r="A654" s="87" t="s">
        <v>217</v>
      </c>
      <c r="B654" s="18">
        <v>14634</v>
      </c>
      <c r="C654" s="15">
        <v>55.88</v>
      </c>
      <c r="D654" s="15">
        <v>160.97</v>
      </c>
      <c r="E654" s="15">
        <v>-13.48</v>
      </c>
      <c r="F654" s="15">
        <v>5.0599999999999996</v>
      </c>
      <c r="G654" s="18">
        <v>1436</v>
      </c>
      <c r="H654">
        <v>40</v>
      </c>
      <c r="I654" s="15">
        <v>1.1399999999999999</v>
      </c>
    </row>
    <row r="655" spans="1:9">
      <c r="A655" s="87" t="s">
        <v>218</v>
      </c>
      <c r="B655" s="18">
        <v>14734</v>
      </c>
      <c r="C655" s="15">
        <v>56.26</v>
      </c>
      <c r="D655" s="15">
        <v>160.97</v>
      </c>
      <c r="E655" s="15">
        <v>-13.54</v>
      </c>
      <c r="F655" s="15">
        <v>5.12</v>
      </c>
      <c r="G655" s="18">
        <v>1436</v>
      </c>
      <c r="H655">
        <v>40</v>
      </c>
      <c r="I655" s="15">
        <v>1.1399999999999999</v>
      </c>
    </row>
    <row r="656" spans="1:9">
      <c r="A656" s="87" t="s">
        <v>219</v>
      </c>
      <c r="B656" s="18">
        <v>14833</v>
      </c>
      <c r="C656" s="15">
        <v>56.64</v>
      </c>
      <c r="D656" s="15">
        <v>160.97</v>
      </c>
      <c r="E656" s="15">
        <v>-13.6</v>
      </c>
      <c r="F656" s="15">
        <v>5.18</v>
      </c>
      <c r="G656" s="18">
        <v>1436</v>
      </c>
      <c r="H656">
        <v>40</v>
      </c>
      <c r="I656" s="15">
        <v>1.1399999999999999</v>
      </c>
    </row>
    <row r="657" spans="1:9">
      <c r="A657" s="87" t="s">
        <v>220</v>
      </c>
      <c r="B657" s="18">
        <v>14933</v>
      </c>
      <c r="C657" s="15">
        <v>57.02</v>
      </c>
      <c r="D657" s="15">
        <v>160.97</v>
      </c>
      <c r="E657" s="15">
        <v>-13.66</v>
      </c>
      <c r="F657" s="15">
        <v>5.25</v>
      </c>
      <c r="G657" s="18">
        <v>1436</v>
      </c>
      <c r="H657">
        <v>40</v>
      </c>
      <c r="I657" s="15">
        <v>1.1399999999999999</v>
      </c>
    </row>
    <row r="658" spans="1:9">
      <c r="A658" s="87" t="s">
        <v>221</v>
      </c>
      <c r="B658" s="18">
        <v>15032</v>
      </c>
      <c r="C658" s="15">
        <v>57.4</v>
      </c>
      <c r="D658" s="15">
        <v>160.97</v>
      </c>
      <c r="E658" s="15">
        <v>-13.71</v>
      </c>
      <c r="F658" s="15">
        <v>5.31</v>
      </c>
      <c r="G658" s="18">
        <v>1436</v>
      </c>
      <c r="H658">
        <v>40</v>
      </c>
      <c r="I658" s="15">
        <v>1.1399999999999999</v>
      </c>
    </row>
    <row r="659" spans="1:9">
      <c r="A659" s="87" t="s">
        <v>222</v>
      </c>
      <c r="B659" s="18">
        <v>15132</v>
      </c>
      <c r="C659" s="15">
        <v>57.78</v>
      </c>
      <c r="D659" s="15">
        <v>160.97</v>
      </c>
      <c r="E659" s="15">
        <v>-13.77</v>
      </c>
      <c r="F659" s="15">
        <v>5.38</v>
      </c>
      <c r="G659" s="18">
        <v>1436</v>
      </c>
      <c r="H659">
        <v>40</v>
      </c>
      <c r="I659" s="15">
        <v>1.1399999999999999</v>
      </c>
    </row>
    <row r="660" spans="1:9">
      <c r="A660" s="87" t="s">
        <v>223</v>
      </c>
      <c r="B660" s="18">
        <v>15231</v>
      </c>
      <c r="C660" s="15">
        <v>58.16</v>
      </c>
      <c r="D660" s="15">
        <v>160.97</v>
      </c>
      <c r="E660" s="15">
        <v>-13.83</v>
      </c>
      <c r="F660" s="15">
        <v>5.44</v>
      </c>
      <c r="G660" s="18">
        <v>1436</v>
      </c>
      <c r="H660">
        <v>40</v>
      </c>
      <c r="I660" s="15">
        <v>1.1399999999999999</v>
      </c>
    </row>
    <row r="661" spans="1:9">
      <c r="A661" s="87" t="s">
        <v>224</v>
      </c>
      <c r="B661" s="18">
        <v>15331</v>
      </c>
      <c r="C661" s="15">
        <v>58.54</v>
      </c>
      <c r="D661" s="15">
        <v>160.97</v>
      </c>
      <c r="E661" s="15">
        <v>-13.88</v>
      </c>
      <c r="F661" s="15">
        <v>5.51</v>
      </c>
      <c r="G661" s="18">
        <v>1436</v>
      </c>
      <c r="H661">
        <v>40</v>
      </c>
      <c r="I661" s="15">
        <v>1.1399999999999999</v>
      </c>
    </row>
    <row r="662" spans="1:9">
      <c r="A662" s="87" t="s">
        <v>225</v>
      </c>
      <c r="B662" s="18">
        <v>15430</v>
      </c>
      <c r="C662" s="15">
        <v>58.92</v>
      </c>
      <c r="D662" s="15">
        <v>160.97</v>
      </c>
      <c r="E662" s="15">
        <v>-13.94</v>
      </c>
      <c r="F662" s="15">
        <v>5.58</v>
      </c>
      <c r="G662" s="18">
        <v>1436</v>
      </c>
      <c r="H662">
        <v>40</v>
      </c>
      <c r="I662" s="15">
        <v>1.1399999999999999</v>
      </c>
    </row>
    <row r="663" spans="1:9">
      <c r="A663" s="87" t="s">
        <v>226</v>
      </c>
      <c r="B663" s="18">
        <v>15530</v>
      </c>
      <c r="C663" s="15">
        <v>59.3</v>
      </c>
      <c r="D663" s="15">
        <v>160.97</v>
      </c>
      <c r="E663" s="15">
        <v>-14</v>
      </c>
      <c r="F663" s="15">
        <v>5.64</v>
      </c>
      <c r="G663" s="18">
        <v>1436</v>
      </c>
      <c r="H663">
        <v>40</v>
      </c>
      <c r="I663" s="15">
        <v>1.1399999999999999</v>
      </c>
    </row>
    <row r="664" spans="1:9">
      <c r="A664" s="87" t="s">
        <v>227</v>
      </c>
      <c r="B664" s="18">
        <v>15629</v>
      </c>
      <c r="C664" s="15">
        <v>59.68</v>
      </c>
      <c r="D664" s="15">
        <v>160.97</v>
      </c>
      <c r="E664" s="15">
        <v>-14.05</v>
      </c>
      <c r="F664" s="15">
        <v>5.71</v>
      </c>
      <c r="G664" s="18">
        <v>1436</v>
      </c>
      <c r="H664">
        <v>40</v>
      </c>
      <c r="I664" s="15">
        <v>1.1399999999999999</v>
      </c>
    </row>
    <row r="665" spans="1:9">
      <c r="A665" s="185" t="s">
        <v>228</v>
      </c>
      <c r="B665" s="178">
        <v>15728</v>
      </c>
      <c r="C665" s="196">
        <v>60.06</v>
      </c>
      <c r="D665" s="196">
        <v>160.97</v>
      </c>
      <c r="E665" s="196">
        <v>-14.1</v>
      </c>
      <c r="F665" s="196">
        <v>5.78</v>
      </c>
      <c r="G665" s="178">
        <v>1436</v>
      </c>
      <c r="H665" s="179">
        <v>40</v>
      </c>
      <c r="I665" s="196">
        <v>1.1399999999999999</v>
      </c>
    </row>
    <row r="666" spans="1:9">
      <c r="A666" s="87" t="s">
        <v>229</v>
      </c>
      <c r="B666" s="18">
        <v>15828</v>
      </c>
      <c r="C666" s="15">
        <v>60.44</v>
      </c>
      <c r="D666" s="15">
        <v>160.97</v>
      </c>
      <c r="E666" s="15">
        <v>-14.16</v>
      </c>
      <c r="F666" s="15">
        <v>5.85</v>
      </c>
      <c r="G666" s="18">
        <v>1436</v>
      </c>
      <c r="H666">
        <v>40</v>
      </c>
      <c r="I666" s="15">
        <v>1.1399999999999999</v>
      </c>
    </row>
    <row r="667" spans="1:9">
      <c r="A667" s="87" t="s">
        <v>230</v>
      </c>
      <c r="B667" s="18">
        <v>15927</v>
      </c>
      <c r="C667" s="15">
        <v>60.82</v>
      </c>
      <c r="D667" s="15">
        <v>160.97</v>
      </c>
      <c r="E667" s="15">
        <v>-14.21</v>
      </c>
      <c r="F667" s="15">
        <v>5.92</v>
      </c>
      <c r="G667" s="18">
        <v>1436</v>
      </c>
      <c r="H667">
        <v>40</v>
      </c>
      <c r="I667" s="15">
        <v>1.1399999999999999</v>
      </c>
    </row>
    <row r="668" spans="1:9">
      <c r="A668" s="87" t="s">
        <v>231</v>
      </c>
      <c r="B668" s="18">
        <v>16027</v>
      </c>
      <c r="C668" s="15">
        <v>61.2</v>
      </c>
      <c r="D668" s="15">
        <v>160.97</v>
      </c>
      <c r="E668" s="15">
        <v>-14.26</v>
      </c>
      <c r="F668" s="15">
        <v>5.99</v>
      </c>
      <c r="G668" s="18">
        <v>1436</v>
      </c>
      <c r="H668">
        <v>40</v>
      </c>
      <c r="I668" s="15">
        <v>1.1399999999999999</v>
      </c>
    </row>
    <row r="669" spans="1:9">
      <c r="A669" s="87" t="s">
        <v>232</v>
      </c>
      <c r="B669" s="18">
        <v>16126</v>
      </c>
      <c r="C669" s="15">
        <v>61.58</v>
      </c>
      <c r="D669" s="15">
        <v>160.97</v>
      </c>
      <c r="E669" s="15">
        <v>-14.31</v>
      </c>
      <c r="F669" s="15">
        <v>6.07</v>
      </c>
      <c r="G669" s="18">
        <v>1436</v>
      </c>
      <c r="H669">
        <v>40</v>
      </c>
      <c r="I669" s="15">
        <v>1.1399999999999999</v>
      </c>
    </row>
    <row r="670" spans="1:9">
      <c r="A670" s="186" t="s">
        <v>233</v>
      </c>
      <c r="B670" s="181">
        <v>16226</v>
      </c>
      <c r="C670" s="197">
        <v>61.96</v>
      </c>
      <c r="D670" s="197">
        <v>160.97</v>
      </c>
      <c r="E670" s="197">
        <v>-14.36</v>
      </c>
      <c r="F670" s="197">
        <v>6.14</v>
      </c>
      <c r="G670" s="181">
        <v>1436</v>
      </c>
      <c r="H670" s="182">
        <v>40</v>
      </c>
      <c r="I670" s="197">
        <v>1.1399999999999999</v>
      </c>
    </row>
    <row r="671" spans="1:9">
      <c r="A671" s="87" t="s">
        <v>234</v>
      </c>
      <c r="B671" s="18">
        <v>16325</v>
      </c>
      <c r="C671" s="15">
        <v>62.34</v>
      </c>
      <c r="D671" s="15">
        <v>160.97</v>
      </c>
      <c r="E671" s="15">
        <v>-14.41</v>
      </c>
      <c r="F671" s="15">
        <v>6.21</v>
      </c>
      <c r="G671" s="18">
        <v>1436</v>
      </c>
      <c r="H671">
        <v>40</v>
      </c>
      <c r="I671" s="15">
        <v>1.1399999999999999</v>
      </c>
    </row>
    <row r="672" spans="1:9">
      <c r="A672" s="87" t="s">
        <v>235</v>
      </c>
      <c r="B672" s="18">
        <v>16425</v>
      </c>
      <c r="C672" s="15">
        <v>62.72</v>
      </c>
      <c r="D672" s="15">
        <v>160.97</v>
      </c>
      <c r="E672" s="15">
        <v>-14.46</v>
      </c>
      <c r="F672" s="15">
        <v>6.29</v>
      </c>
      <c r="G672" s="18">
        <v>1436</v>
      </c>
      <c r="H672">
        <v>40</v>
      </c>
      <c r="I672" s="15">
        <v>1.1399999999999999</v>
      </c>
    </row>
    <row r="673" spans="1:9">
      <c r="A673" s="87" t="s">
        <v>236</v>
      </c>
      <c r="B673" s="18">
        <v>16524</v>
      </c>
      <c r="C673" s="15">
        <v>63.1</v>
      </c>
      <c r="D673" s="15">
        <v>160.97</v>
      </c>
      <c r="E673" s="15">
        <v>-14.51</v>
      </c>
      <c r="F673" s="15">
        <v>6.36</v>
      </c>
      <c r="G673" s="18">
        <v>1436</v>
      </c>
      <c r="H673">
        <v>40</v>
      </c>
      <c r="I673" s="15">
        <v>1.1399999999999999</v>
      </c>
    </row>
    <row r="674" spans="1:9" ht="15.75" thickBot="1">
      <c r="A674" s="93" t="s">
        <v>272</v>
      </c>
      <c r="B674" s="78">
        <v>16591</v>
      </c>
      <c r="C674" s="67">
        <v>63.36</v>
      </c>
      <c r="D674" s="67">
        <v>160.97</v>
      </c>
      <c r="E674" s="67">
        <v>-14.54</v>
      </c>
      <c r="F674" s="67">
        <v>6.41</v>
      </c>
      <c r="G674" s="95">
        <v>0</v>
      </c>
      <c r="H674" s="95">
        <v>0</v>
      </c>
      <c r="I674" s="67">
        <v>0</v>
      </c>
    </row>
    <row r="675" spans="1:9">
      <c r="A675" s="56" t="s">
        <v>1</v>
      </c>
      <c r="B675" s="71" t="s">
        <v>5</v>
      </c>
      <c r="C675" s="62"/>
      <c r="D675" s="364" t="s">
        <v>119</v>
      </c>
      <c r="E675" s="364"/>
      <c r="F675" s="364"/>
      <c r="G675" s="75" t="s">
        <v>3</v>
      </c>
      <c r="H675" s="71"/>
      <c r="I675" s="63" t="s">
        <v>77</v>
      </c>
    </row>
    <row r="676" spans="1:9">
      <c r="A676" s="57" t="s">
        <v>2</v>
      </c>
      <c r="B676" s="72" t="s">
        <v>14</v>
      </c>
      <c r="C676" s="64"/>
      <c r="D676" s="365"/>
      <c r="E676" s="365"/>
      <c r="F676" s="365"/>
      <c r="G676" s="76" t="s">
        <v>105</v>
      </c>
      <c r="H676" s="72"/>
      <c r="I676" s="229">
        <v>1.0249999999999999</v>
      </c>
    </row>
    <row r="677" spans="1:9" ht="15.75" thickBot="1">
      <c r="A677" s="58" t="s">
        <v>104</v>
      </c>
      <c r="B677" s="73" t="str">
        <f>VLOOKUP(B676,'Table of Contents'!$B$6:$E$49,2,)</f>
        <v>Fr. 85 - 94 Stbd</v>
      </c>
      <c r="C677" s="65"/>
      <c r="D677" s="366"/>
      <c r="E677" s="366"/>
      <c r="F677" s="366"/>
      <c r="G677" s="77" t="s">
        <v>106</v>
      </c>
      <c r="H677" s="73"/>
      <c r="I677" s="65" t="str">
        <f>VLOOKUP(B676,'Table of Contents'!$B$6:$E$49,3,)</f>
        <v>SWB4-85-1</v>
      </c>
    </row>
    <row r="678" spans="1:9">
      <c r="E678" s="66"/>
    </row>
    <row r="679" spans="1:9">
      <c r="A679" s="362" t="s">
        <v>438</v>
      </c>
      <c r="B679" s="362"/>
      <c r="C679" s="362"/>
      <c r="D679" s="362"/>
      <c r="E679" s="362"/>
      <c r="F679" s="362"/>
      <c r="G679" s="362"/>
      <c r="H679" s="362"/>
      <c r="I679" s="362"/>
    </row>
    <row r="680" spans="1:9">
      <c r="A680" s="362" t="s">
        <v>273</v>
      </c>
      <c r="B680" s="362"/>
      <c r="C680" s="362"/>
      <c r="D680" s="362"/>
      <c r="E680" s="362"/>
      <c r="F680" s="362"/>
      <c r="G680" s="362"/>
      <c r="H680" s="362"/>
      <c r="I680" s="362"/>
    </row>
    <row r="681" spans="1:9">
      <c r="A681" s="363" t="s">
        <v>274</v>
      </c>
      <c r="B681" s="363"/>
      <c r="C681" s="363"/>
      <c r="D681" s="363"/>
      <c r="E681" s="363"/>
      <c r="F681" s="363"/>
      <c r="G681" s="363"/>
      <c r="H681" s="363"/>
      <c r="I681" s="363"/>
    </row>
    <row r="682" spans="1:9">
      <c r="A682" s="362" t="s">
        <v>275</v>
      </c>
      <c r="B682" s="362"/>
      <c r="C682" s="362"/>
      <c r="D682" s="362"/>
      <c r="E682" s="362"/>
      <c r="F682" s="362"/>
      <c r="G682" s="362"/>
      <c r="H682" s="362"/>
      <c r="I682" s="362"/>
    </row>
    <row r="684" spans="1:9">
      <c r="A684" s="59" t="s">
        <v>107</v>
      </c>
      <c r="B684" s="39" t="s">
        <v>82</v>
      </c>
      <c r="C684" s="40" t="s">
        <v>82</v>
      </c>
      <c r="D684" s="40" t="s">
        <v>84</v>
      </c>
      <c r="E684" s="40" t="s">
        <v>85</v>
      </c>
      <c r="F684" s="40" t="s">
        <v>86</v>
      </c>
      <c r="G684" s="361" t="s">
        <v>108</v>
      </c>
      <c r="H684" s="361"/>
      <c r="I684" s="40" t="s">
        <v>109</v>
      </c>
    </row>
    <row r="685" spans="1:9">
      <c r="A685" s="60" t="s">
        <v>156</v>
      </c>
      <c r="B685" s="41" t="s">
        <v>147</v>
      </c>
      <c r="C685" s="42" t="s">
        <v>241</v>
      </c>
      <c r="D685" s="42" t="s">
        <v>148</v>
      </c>
      <c r="E685" s="43" t="s">
        <v>149</v>
      </c>
      <c r="F685" s="43" t="s">
        <v>150</v>
      </c>
      <c r="G685" s="41" t="s">
        <v>151</v>
      </c>
      <c r="H685" s="41" t="s">
        <v>152</v>
      </c>
      <c r="I685" s="43" t="s">
        <v>153</v>
      </c>
    </row>
    <row r="686" spans="1:9">
      <c r="A686" s="87" t="s">
        <v>160</v>
      </c>
      <c r="B686">
        <v>15</v>
      </c>
      <c r="C686" s="15">
        <v>0.06</v>
      </c>
      <c r="D686" s="15">
        <v>170.73</v>
      </c>
      <c r="E686" s="15">
        <v>2.5299999999999998</v>
      </c>
      <c r="F686" s="15">
        <v>2.3199999999999998</v>
      </c>
      <c r="G686">
        <v>5</v>
      </c>
      <c r="H686">
        <v>40</v>
      </c>
      <c r="I686" s="15">
        <v>1.1499999999999999</v>
      </c>
    </row>
    <row r="687" spans="1:9">
      <c r="A687" s="87" t="s">
        <v>161</v>
      </c>
      <c r="B687">
        <v>51</v>
      </c>
      <c r="C687" s="15">
        <v>0.19</v>
      </c>
      <c r="D687" s="15">
        <v>171.17</v>
      </c>
      <c r="E687" s="15">
        <v>3.14</v>
      </c>
      <c r="F687" s="15">
        <v>2.5</v>
      </c>
      <c r="G687">
        <v>29</v>
      </c>
      <c r="H687">
        <v>156</v>
      </c>
      <c r="I687" s="15">
        <v>4.46</v>
      </c>
    </row>
    <row r="688" spans="1:9">
      <c r="A688" s="87" t="s">
        <v>162</v>
      </c>
      <c r="B688">
        <v>116</v>
      </c>
      <c r="C688" s="15">
        <v>0.44</v>
      </c>
      <c r="D688" s="15">
        <v>171.59</v>
      </c>
      <c r="E688" s="15">
        <v>3.78</v>
      </c>
      <c r="F688" s="15">
        <v>2.68</v>
      </c>
      <c r="G688">
        <v>89</v>
      </c>
      <c r="H688">
        <v>423</v>
      </c>
      <c r="I688" s="15">
        <v>12.09</v>
      </c>
    </row>
    <row r="689" spans="1:9">
      <c r="A689" s="87" t="s">
        <v>163</v>
      </c>
      <c r="B689">
        <v>218</v>
      </c>
      <c r="C689" s="15">
        <v>0.83</v>
      </c>
      <c r="D689" s="15">
        <v>171.97</v>
      </c>
      <c r="E689" s="15">
        <v>4.45</v>
      </c>
      <c r="F689" s="15">
        <v>2.86</v>
      </c>
      <c r="G689">
        <v>206</v>
      </c>
      <c r="H689">
        <v>937</v>
      </c>
      <c r="I689" s="15">
        <v>26.77</v>
      </c>
    </row>
    <row r="690" spans="1:9">
      <c r="A690" s="87" t="s">
        <v>164</v>
      </c>
      <c r="B690">
        <v>363</v>
      </c>
      <c r="C690" s="15">
        <v>1.38</v>
      </c>
      <c r="D690" s="15">
        <v>172.34</v>
      </c>
      <c r="E690" s="15">
        <v>5.14</v>
      </c>
      <c r="F690" s="15">
        <v>3.04</v>
      </c>
      <c r="G690">
        <v>395</v>
      </c>
      <c r="H690" s="18">
        <v>1798</v>
      </c>
      <c r="I690" s="15">
        <v>51.37</v>
      </c>
    </row>
    <row r="691" spans="1:9">
      <c r="A691" s="87" t="s">
        <v>165</v>
      </c>
      <c r="B691">
        <v>555</v>
      </c>
      <c r="C691" s="15">
        <v>2.12</v>
      </c>
      <c r="D691" s="15">
        <v>172.68</v>
      </c>
      <c r="E691" s="15">
        <v>5.81</v>
      </c>
      <c r="F691" s="15">
        <v>3.22</v>
      </c>
      <c r="G691">
        <v>664</v>
      </c>
      <c r="H691" s="18">
        <v>2877</v>
      </c>
      <c r="I691" s="15">
        <v>82.19</v>
      </c>
    </row>
    <row r="692" spans="1:9">
      <c r="A692" s="87" t="s">
        <v>166</v>
      </c>
      <c r="B692">
        <v>796</v>
      </c>
      <c r="C692" s="15">
        <v>3.04</v>
      </c>
      <c r="D692" s="15">
        <v>173.03</v>
      </c>
      <c r="E692" s="15">
        <v>6.4</v>
      </c>
      <c r="F692" s="15">
        <v>3.39</v>
      </c>
      <c r="G692" s="18">
        <v>1012</v>
      </c>
      <c r="H692" s="18">
        <v>3981</v>
      </c>
      <c r="I692" s="15">
        <v>113.71</v>
      </c>
    </row>
    <row r="693" spans="1:9">
      <c r="A693" s="87" t="s">
        <v>167</v>
      </c>
      <c r="B693" s="18">
        <v>1086</v>
      </c>
      <c r="C693" s="15">
        <v>4.1500000000000004</v>
      </c>
      <c r="D693" s="15">
        <v>173.38</v>
      </c>
      <c r="E693" s="15">
        <v>6.9</v>
      </c>
      <c r="F693" s="15">
        <v>3.57</v>
      </c>
      <c r="G693" s="18">
        <v>1466</v>
      </c>
      <c r="H693" s="18">
        <v>5080</v>
      </c>
      <c r="I693" s="15">
        <v>145.1</v>
      </c>
    </row>
    <row r="694" spans="1:9">
      <c r="A694" s="87" t="s">
        <v>168</v>
      </c>
      <c r="B694" s="18">
        <v>1424</v>
      </c>
      <c r="C694" s="15">
        <v>5.44</v>
      </c>
      <c r="D694" s="15">
        <v>173.73</v>
      </c>
      <c r="E694" s="15">
        <v>7.31</v>
      </c>
      <c r="F694" s="15">
        <v>3.74</v>
      </c>
      <c r="G694" s="18">
        <v>1900</v>
      </c>
      <c r="H694" s="18">
        <v>6124</v>
      </c>
      <c r="I694" s="15">
        <v>174.94</v>
      </c>
    </row>
    <row r="695" spans="1:9">
      <c r="A695" s="87" t="s">
        <v>169</v>
      </c>
      <c r="B695" s="18">
        <v>1807</v>
      </c>
      <c r="C695" s="15">
        <v>6.9</v>
      </c>
      <c r="D695" s="15">
        <v>174.07</v>
      </c>
      <c r="E695" s="15">
        <v>7.66</v>
      </c>
      <c r="F695" s="15">
        <v>3.91</v>
      </c>
      <c r="G695" s="18">
        <v>2611</v>
      </c>
      <c r="H695" s="18">
        <v>7261</v>
      </c>
      <c r="I695" s="15">
        <v>207.42</v>
      </c>
    </row>
    <row r="696" spans="1:9">
      <c r="A696" s="87" t="s">
        <v>170</v>
      </c>
      <c r="B696" s="18">
        <v>2237</v>
      </c>
      <c r="C696" s="15">
        <v>8.5399999999999991</v>
      </c>
      <c r="D696" s="15">
        <v>174.41</v>
      </c>
      <c r="E696" s="15">
        <v>7.96</v>
      </c>
      <c r="F696" s="15">
        <v>4.08</v>
      </c>
      <c r="G696" s="18">
        <v>3406</v>
      </c>
      <c r="H696" s="18">
        <v>8434</v>
      </c>
      <c r="I696" s="15">
        <v>240.92</v>
      </c>
    </row>
    <row r="697" spans="1:9">
      <c r="A697" s="87" t="s">
        <v>171</v>
      </c>
      <c r="B697" s="18">
        <v>2711</v>
      </c>
      <c r="C697" s="15">
        <v>10.35</v>
      </c>
      <c r="D697" s="15">
        <v>174.74</v>
      </c>
      <c r="E697" s="15">
        <v>8.23</v>
      </c>
      <c r="F697" s="15">
        <v>4.25</v>
      </c>
      <c r="G697" s="18">
        <v>4307</v>
      </c>
      <c r="H697" s="18">
        <v>9532</v>
      </c>
      <c r="I697" s="15">
        <v>272.3</v>
      </c>
    </row>
    <row r="698" spans="1:9">
      <c r="A698" s="87" t="s">
        <v>172</v>
      </c>
      <c r="B698" s="18">
        <v>3229</v>
      </c>
      <c r="C698" s="15">
        <v>12.33</v>
      </c>
      <c r="D698" s="15">
        <v>175.06</v>
      </c>
      <c r="E698" s="15">
        <v>8.4600000000000009</v>
      </c>
      <c r="F698" s="15">
        <v>4.42</v>
      </c>
      <c r="G698" s="18">
        <v>5291</v>
      </c>
      <c r="H698" s="18">
        <v>10626</v>
      </c>
      <c r="I698" s="15">
        <v>303.54000000000002</v>
      </c>
    </row>
    <row r="699" spans="1:9">
      <c r="A699" s="87" t="s">
        <v>173</v>
      </c>
      <c r="B699" s="18">
        <v>3788</v>
      </c>
      <c r="C699" s="15">
        <v>14.46</v>
      </c>
      <c r="D699" s="15">
        <v>175.38</v>
      </c>
      <c r="E699" s="15">
        <v>8.66</v>
      </c>
      <c r="F699" s="15">
        <v>4.58</v>
      </c>
      <c r="G699" s="18">
        <v>6338</v>
      </c>
      <c r="H699" s="18">
        <v>11628</v>
      </c>
      <c r="I699" s="15">
        <v>332.16</v>
      </c>
    </row>
    <row r="700" spans="1:9">
      <c r="A700" s="87" t="s">
        <v>174</v>
      </c>
      <c r="B700" s="18">
        <v>4383</v>
      </c>
      <c r="C700" s="15">
        <v>16.739999999999998</v>
      </c>
      <c r="D700" s="15">
        <v>175.7</v>
      </c>
      <c r="E700" s="15">
        <v>8.85</v>
      </c>
      <c r="F700" s="15">
        <v>4.74</v>
      </c>
      <c r="G700" s="18">
        <v>7190</v>
      </c>
      <c r="H700" s="18">
        <v>12315</v>
      </c>
      <c r="I700" s="15">
        <v>351.8</v>
      </c>
    </row>
    <row r="701" spans="1:9">
      <c r="A701" s="87" t="s">
        <v>175</v>
      </c>
      <c r="B701" s="18">
        <v>5000</v>
      </c>
      <c r="C701" s="15">
        <v>19.09</v>
      </c>
      <c r="D701" s="15">
        <v>176.01</v>
      </c>
      <c r="E701" s="15">
        <v>9.0399999999999991</v>
      </c>
      <c r="F701" s="15">
        <v>4.9000000000000004</v>
      </c>
      <c r="G701" s="18">
        <v>7630</v>
      </c>
      <c r="H701" s="18">
        <v>12727</v>
      </c>
      <c r="I701" s="15">
        <v>363.57</v>
      </c>
    </row>
    <row r="702" spans="1:9">
      <c r="A702" s="87" t="s">
        <v>176</v>
      </c>
      <c r="B702" s="18">
        <v>5626</v>
      </c>
      <c r="C702" s="15">
        <v>21.49</v>
      </c>
      <c r="D702" s="15">
        <v>176.3</v>
      </c>
      <c r="E702" s="15">
        <v>9.24</v>
      </c>
      <c r="F702" s="15">
        <v>5.0599999999999996</v>
      </c>
      <c r="G702" s="18">
        <v>7706</v>
      </c>
      <c r="H702" s="18">
        <v>12836</v>
      </c>
      <c r="I702" s="15">
        <v>366.68</v>
      </c>
    </row>
    <row r="703" spans="1:9">
      <c r="A703" s="87" t="s">
        <v>177</v>
      </c>
      <c r="B703" s="18">
        <v>6252</v>
      </c>
      <c r="C703" s="15">
        <v>23.88</v>
      </c>
      <c r="D703" s="15">
        <v>176.59</v>
      </c>
      <c r="E703" s="15">
        <v>9.4499999999999993</v>
      </c>
      <c r="F703" s="15">
        <v>5.2</v>
      </c>
      <c r="G703" s="18">
        <v>7532</v>
      </c>
      <c r="H703" s="18">
        <v>12830</v>
      </c>
      <c r="I703" s="15">
        <v>366.51</v>
      </c>
    </row>
    <row r="704" spans="1:9">
      <c r="A704" s="87" t="s">
        <v>178</v>
      </c>
      <c r="B704" s="18">
        <v>6867</v>
      </c>
      <c r="C704" s="15">
        <v>26.22</v>
      </c>
      <c r="D704" s="15">
        <v>176.85</v>
      </c>
      <c r="E704" s="15">
        <v>9.64</v>
      </c>
      <c r="F704" s="15">
        <v>5.34</v>
      </c>
      <c r="G704" s="18">
        <v>7075</v>
      </c>
      <c r="H704" s="18">
        <v>12706</v>
      </c>
      <c r="I704" s="15">
        <v>362.96</v>
      </c>
    </row>
    <row r="705" spans="1:9">
      <c r="A705" s="87" t="s">
        <v>179</v>
      </c>
      <c r="B705" s="18">
        <v>7459</v>
      </c>
      <c r="C705" s="15">
        <v>28.48</v>
      </c>
      <c r="D705" s="15">
        <v>177.11</v>
      </c>
      <c r="E705" s="15">
        <v>9.83</v>
      </c>
      <c r="F705" s="15">
        <v>5.48</v>
      </c>
      <c r="G705" s="18">
        <v>6429</v>
      </c>
      <c r="H705" s="18">
        <v>12538</v>
      </c>
      <c r="I705" s="15">
        <v>358.17</v>
      </c>
    </row>
    <row r="706" spans="1:9">
      <c r="A706" s="87" t="s">
        <v>180</v>
      </c>
      <c r="B706" s="18">
        <v>8021</v>
      </c>
      <c r="C706" s="15">
        <v>30.63</v>
      </c>
      <c r="D706" s="15">
        <v>177.34</v>
      </c>
      <c r="E706" s="15">
        <v>10.01</v>
      </c>
      <c r="F706" s="15">
        <v>5.6</v>
      </c>
      <c r="G706" s="18">
        <v>5760</v>
      </c>
      <c r="H706" s="18">
        <v>12213</v>
      </c>
      <c r="I706" s="15">
        <v>348.89</v>
      </c>
    </row>
    <row r="707" spans="1:9">
      <c r="A707" s="87" t="s">
        <v>181</v>
      </c>
      <c r="B707" s="18">
        <v>8551</v>
      </c>
      <c r="C707" s="15">
        <v>32.65</v>
      </c>
      <c r="D707" s="15">
        <v>177.56</v>
      </c>
      <c r="E707" s="15">
        <v>10.18</v>
      </c>
      <c r="F707" s="15">
        <v>5.72</v>
      </c>
      <c r="G707" s="18">
        <v>5164</v>
      </c>
      <c r="H707" s="18">
        <v>11561</v>
      </c>
      <c r="I707" s="15">
        <v>330.26</v>
      </c>
    </row>
    <row r="708" spans="1:9">
      <c r="A708" s="87" t="s">
        <v>182</v>
      </c>
      <c r="B708" s="18">
        <v>9045</v>
      </c>
      <c r="C708" s="15">
        <v>34.54</v>
      </c>
      <c r="D708" s="15">
        <v>177.77</v>
      </c>
      <c r="E708" s="15">
        <v>10.34</v>
      </c>
      <c r="F708" s="15">
        <v>5.83</v>
      </c>
      <c r="G708" s="18">
        <v>4716</v>
      </c>
      <c r="H708" s="18">
        <v>10906</v>
      </c>
      <c r="I708" s="15">
        <v>311.54000000000002</v>
      </c>
    </row>
    <row r="709" spans="1:9">
      <c r="A709" s="87" t="s">
        <v>183</v>
      </c>
      <c r="B709" s="18">
        <v>9502</v>
      </c>
      <c r="C709" s="15">
        <v>36.29</v>
      </c>
      <c r="D709" s="15">
        <v>177.96</v>
      </c>
      <c r="E709" s="15">
        <v>10.5</v>
      </c>
      <c r="F709" s="15">
        <v>5.94</v>
      </c>
      <c r="G709" s="18">
        <v>4351</v>
      </c>
      <c r="H709" s="18">
        <v>10034</v>
      </c>
      <c r="I709" s="15">
        <v>286.63</v>
      </c>
    </row>
    <row r="710" spans="1:9">
      <c r="A710" s="87" t="s">
        <v>184</v>
      </c>
      <c r="B710" s="18">
        <v>9924</v>
      </c>
      <c r="C710" s="15">
        <v>37.9</v>
      </c>
      <c r="D710" s="15">
        <v>178.13</v>
      </c>
      <c r="E710" s="15">
        <v>10.65</v>
      </c>
      <c r="F710" s="15">
        <v>6.04</v>
      </c>
      <c r="G710" s="18">
        <v>4052</v>
      </c>
      <c r="H710" s="18">
        <v>9024</v>
      </c>
      <c r="I710" s="15">
        <v>257.79000000000002</v>
      </c>
    </row>
    <row r="711" spans="1:9">
      <c r="A711" s="87" t="s">
        <v>185</v>
      </c>
      <c r="B711" s="18">
        <v>10306</v>
      </c>
      <c r="C711" s="15">
        <v>39.36</v>
      </c>
      <c r="D711" s="15">
        <v>178.28</v>
      </c>
      <c r="E711" s="15">
        <v>10.79</v>
      </c>
      <c r="F711" s="15">
        <v>6.13</v>
      </c>
      <c r="G711" s="18">
        <v>3813</v>
      </c>
      <c r="H711" s="18">
        <v>8071</v>
      </c>
      <c r="I711" s="15">
        <v>230.57</v>
      </c>
    </row>
    <row r="712" spans="1:9">
      <c r="A712" s="87" t="s">
        <v>187</v>
      </c>
      <c r="B712" s="18">
        <v>10648</v>
      </c>
      <c r="C712" s="15">
        <v>40.659999999999997</v>
      </c>
      <c r="D712" s="15">
        <v>178.41</v>
      </c>
      <c r="E712" s="15">
        <v>10.93</v>
      </c>
      <c r="F712" s="15">
        <v>6.21</v>
      </c>
      <c r="G712" s="18">
        <v>3590</v>
      </c>
      <c r="H712" s="18">
        <v>6596</v>
      </c>
      <c r="I712" s="15">
        <v>188.44</v>
      </c>
    </row>
    <row r="713" spans="1:9">
      <c r="A713" s="87" t="s">
        <v>186</v>
      </c>
      <c r="B713" s="18">
        <v>10950</v>
      </c>
      <c r="C713" s="15">
        <v>41.82</v>
      </c>
      <c r="D713" s="15">
        <v>178.52</v>
      </c>
      <c r="E713" s="15">
        <v>11.07</v>
      </c>
      <c r="F713" s="15">
        <v>6.29</v>
      </c>
      <c r="G713" s="18">
        <v>3343</v>
      </c>
      <c r="H713" s="18">
        <v>4932</v>
      </c>
      <c r="I713" s="15">
        <v>140.88</v>
      </c>
    </row>
    <row r="714" spans="1:9">
      <c r="A714" s="87" t="s">
        <v>188</v>
      </c>
      <c r="B714" s="18">
        <v>11211</v>
      </c>
      <c r="C714" s="15">
        <v>42.81</v>
      </c>
      <c r="D714" s="15">
        <v>178.61</v>
      </c>
      <c r="E714" s="15">
        <v>11.21</v>
      </c>
      <c r="F714" s="15">
        <v>6.36</v>
      </c>
      <c r="G714" s="18">
        <v>3108</v>
      </c>
      <c r="H714" s="18">
        <v>3386</v>
      </c>
      <c r="I714" s="15">
        <v>96.72</v>
      </c>
    </row>
    <row r="715" spans="1:9">
      <c r="A715" s="87" t="s">
        <v>189</v>
      </c>
      <c r="B715" s="18">
        <v>11432</v>
      </c>
      <c r="C715" s="15">
        <v>43.66</v>
      </c>
      <c r="D715" s="15">
        <v>178.68</v>
      </c>
      <c r="E715" s="15">
        <v>11.35</v>
      </c>
      <c r="F715" s="15">
        <v>6.42</v>
      </c>
      <c r="G715" s="18">
        <v>2854</v>
      </c>
      <c r="H715" s="18">
        <v>2012</v>
      </c>
      <c r="I715" s="15">
        <v>57.48</v>
      </c>
    </row>
    <row r="716" spans="1:9">
      <c r="A716" s="87" t="s">
        <v>190</v>
      </c>
      <c r="B716" s="18">
        <v>11620</v>
      </c>
      <c r="C716" s="15">
        <v>44.38</v>
      </c>
      <c r="D716" s="15">
        <v>178.73</v>
      </c>
      <c r="E716" s="15">
        <v>11.47</v>
      </c>
      <c r="F716" s="15">
        <v>6.47</v>
      </c>
      <c r="G716" s="18">
        <v>2608</v>
      </c>
      <c r="H716" s="18">
        <v>1129</v>
      </c>
      <c r="I716" s="15">
        <v>32.24</v>
      </c>
    </row>
    <row r="717" spans="1:9">
      <c r="A717" s="87" t="s">
        <v>191</v>
      </c>
      <c r="B717" s="18">
        <v>11782</v>
      </c>
      <c r="C717" s="15">
        <v>44.99</v>
      </c>
      <c r="D717" s="15">
        <v>178.77</v>
      </c>
      <c r="E717" s="15">
        <v>11.6</v>
      </c>
      <c r="F717" s="15">
        <v>6.52</v>
      </c>
      <c r="G717" s="18">
        <v>2340</v>
      </c>
      <c r="H717">
        <v>565</v>
      </c>
      <c r="I717" s="15">
        <v>16.13</v>
      </c>
    </row>
    <row r="718" spans="1:9">
      <c r="A718" s="87" t="s">
        <v>192</v>
      </c>
      <c r="B718" s="18">
        <v>11923</v>
      </c>
      <c r="C718" s="15">
        <v>45.53</v>
      </c>
      <c r="D718" s="15">
        <v>178.79</v>
      </c>
      <c r="E718" s="15">
        <v>11.71</v>
      </c>
      <c r="F718" s="15">
        <v>6.57</v>
      </c>
      <c r="G718" s="18">
        <v>2069</v>
      </c>
      <c r="H718">
        <v>253</v>
      </c>
      <c r="I718" s="15">
        <v>7.23</v>
      </c>
    </row>
    <row r="719" spans="1:9">
      <c r="A719" s="87" t="s">
        <v>193</v>
      </c>
      <c r="B719" s="18">
        <v>12049</v>
      </c>
      <c r="C719" s="15">
        <v>46.01</v>
      </c>
      <c r="D719" s="15">
        <v>178.81</v>
      </c>
      <c r="E719" s="15">
        <v>11.81</v>
      </c>
      <c r="F719" s="15">
        <v>6.61</v>
      </c>
      <c r="G719" s="18">
        <v>1838</v>
      </c>
      <c r="H719">
        <v>117</v>
      </c>
      <c r="I719" s="15">
        <v>3.35</v>
      </c>
    </row>
    <row r="720" spans="1:9">
      <c r="A720" s="87" t="s">
        <v>194</v>
      </c>
      <c r="B720" s="18">
        <v>12165</v>
      </c>
      <c r="C720" s="15">
        <v>46.45</v>
      </c>
      <c r="D720" s="15">
        <v>178.82</v>
      </c>
      <c r="E720" s="15">
        <v>11.91</v>
      </c>
      <c r="F720" s="15">
        <v>6.65</v>
      </c>
      <c r="G720" s="18">
        <v>1691</v>
      </c>
      <c r="H720">
        <v>74</v>
      </c>
      <c r="I720" s="15">
        <v>2.13</v>
      </c>
    </row>
    <row r="721" spans="1:9">
      <c r="A721" s="87" t="s">
        <v>195</v>
      </c>
      <c r="B721" s="18">
        <v>12276</v>
      </c>
      <c r="C721" s="15">
        <v>46.88</v>
      </c>
      <c r="D721" s="15">
        <v>178.83</v>
      </c>
      <c r="E721" s="15">
        <v>12</v>
      </c>
      <c r="F721" s="15">
        <v>6.69</v>
      </c>
      <c r="G721" s="18">
        <v>1655</v>
      </c>
      <c r="H721">
        <v>65</v>
      </c>
      <c r="I721" s="15">
        <v>1.86</v>
      </c>
    </row>
    <row r="722" spans="1:9">
      <c r="A722" s="87" t="s">
        <v>196</v>
      </c>
      <c r="B722" s="18">
        <v>12384</v>
      </c>
      <c r="C722" s="15">
        <v>47.29</v>
      </c>
      <c r="D722" s="15">
        <v>178.83</v>
      </c>
      <c r="E722" s="15">
        <v>12.09</v>
      </c>
      <c r="F722" s="15">
        <v>6.73</v>
      </c>
      <c r="G722" s="18">
        <v>1621</v>
      </c>
      <c r="H722">
        <v>58</v>
      </c>
      <c r="I722" s="15">
        <v>1.65</v>
      </c>
    </row>
    <row r="723" spans="1:9">
      <c r="A723" s="87" t="s">
        <v>197</v>
      </c>
      <c r="B723" s="18">
        <v>12490</v>
      </c>
      <c r="C723" s="15">
        <v>47.7</v>
      </c>
      <c r="D723" s="15">
        <v>178.84</v>
      </c>
      <c r="E723" s="15">
        <v>12.18</v>
      </c>
      <c r="F723" s="15">
        <v>6.77</v>
      </c>
      <c r="G723" s="18">
        <v>1585</v>
      </c>
      <c r="H723">
        <v>52</v>
      </c>
      <c r="I723" s="15">
        <v>1.48</v>
      </c>
    </row>
    <row r="724" spans="1:9">
      <c r="A724" s="87" t="s">
        <v>198</v>
      </c>
      <c r="B724" s="18">
        <v>12593</v>
      </c>
      <c r="C724" s="15">
        <v>48.09</v>
      </c>
      <c r="D724" s="15">
        <v>178.84</v>
      </c>
      <c r="E724" s="15">
        <v>12.26</v>
      </c>
      <c r="F724" s="15">
        <v>6.81</v>
      </c>
      <c r="G724" s="18">
        <v>1544</v>
      </c>
      <c r="H724">
        <v>47</v>
      </c>
      <c r="I724" s="15">
        <v>1.34</v>
      </c>
    </row>
    <row r="725" spans="1:9">
      <c r="A725" s="87" t="s">
        <v>199</v>
      </c>
      <c r="B725" s="18">
        <v>12695</v>
      </c>
      <c r="C725" s="15">
        <v>48.48</v>
      </c>
      <c r="D725" s="15">
        <v>178.85</v>
      </c>
      <c r="E725" s="15">
        <v>12.34</v>
      </c>
      <c r="F725" s="15">
        <v>6.85</v>
      </c>
      <c r="G725" s="18">
        <v>1503</v>
      </c>
      <c r="H725">
        <v>44</v>
      </c>
      <c r="I725" s="15">
        <v>1.24</v>
      </c>
    </row>
    <row r="726" spans="1:9">
      <c r="A726" s="87" t="s">
        <v>200</v>
      </c>
      <c r="B726" s="18">
        <v>12795</v>
      </c>
      <c r="C726" s="15">
        <v>48.86</v>
      </c>
      <c r="D726" s="15">
        <v>178.85</v>
      </c>
      <c r="E726" s="15">
        <v>12.42</v>
      </c>
      <c r="F726" s="15">
        <v>6.89</v>
      </c>
      <c r="G726" s="18">
        <v>1470</v>
      </c>
      <c r="H726">
        <v>41</v>
      </c>
      <c r="I726" s="15">
        <v>1.18</v>
      </c>
    </row>
    <row r="727" spans="1:9">
      <c r="A727" s="87" t="s">
        <v>201</v>
      </c>
      <c r="B727" s="18">
        <v>12894</v>
      </c>
      <c r="C727" s="15">
        <v>49.24</v>
      </c>
      <c r="D727" s="15">
        <v>178.85</v>
      </c>
      <c r="E727" s="15">
        <v>12.5</v>
      </c>
      <c r="F727" s="15">
        <v>6.93</v>
      </c>
      <c r="G727" s="18">
        <v>1445</v>
      </c>
      <c r="H727">
        <v>40</v>
      </c>
      <c r="I727" s="15">
        <v>1.1499999999999999</v>
      </c>
    </row>
    <row r="728" spans="1:9">
      <c r="A728" s="87" t="s">
        <v>202</v>
      </c>
      <c r="B728" s="18">
        <v>12993</v>
      </c>
      <c r="C728" s="15">
        <v>49.62</v>
      </c>
      <c r="D728" s="15">
        <v>178.85</v>
      </c>
      <c r="E728" s="15">
        <v>12.58</v>
      </c>
      <c r="F728" s="15">
        <v>6.98</v>
      </c>
      <c r="G728" s="18">
        <v>1431</v>
      </c>
      <c r="H728">
        <v>40</v>
      </c>
      <c r="I728" s="15">
        <v>1.1299999999999999</v>
      </c>
    </row>
    <row r="729" spans="1:9">
      <c r="A729" s="87" t="s">
        <v>203</v>
      </c>
      <c r="B729" s="18">
        <v>13092</v>
      </c>
      <c r="C729" s="15">
        <v>49.99</v>
      </c>
      <c r="D729" s="15">
        <v>178.85</v>
      </c>
      <c r="E729" s="15">
        <v>12.65</v>
      </c>
      <c r="F729" s="15">
        <v>7.02</v>
      </c>
      <c r="G729" s="18">
        <v>1432</v>
      </c>
      <c r="H729">
        <v>40</v>
      </c>
      <c r="I729" s="15">
        <v>1.1299999999999999</v>
      </c>
    </row>
    <row r="730" spans="1:9">
      <c r="A730" s="87" t="s">
        <v>204</v>
      </c>
      <c r="B730" s="18">
        <v>13190</v>
      </c>
      <c r="C730" s="15">
        <v>50.37</v>
      </c>
      <c r="D730" s="15">
        <v>178.85</v>
      </c>
      <c r="E730" s="15">
        <v>12.72</v>
      </c>
      <c r="F730" s="15">
        <v>7.07</v>
      </c>
      <c r="G730" s="18">
        <v>1432</v>
      </c>
      <c r="H730">
        <v>40</v>
      </c>
      <c r="I730" s="15">
        <v>1.1399999999999999</v>
      </c>
    </row>
    <row r="731" spans="1:9">
      <c r="A731" s="87" t="s">
        <v>205</v>
      </c>
      <c r="B731" s="18">
        <v>13289</v>
      </c>
      <c r="C731" s="15">
        <v>50.75</v>
      </c>
      <c r="D731" s="15">
        <v>178.85</v>
      </c>
      <c r="E731" s="15">
        <v>12.8</v>
      </c>
      <c r="F731" s="15">
        <v>7.12</v>
      </c>
      <c r="G731" s="18">
        <v>1433</v>
      </c>
      <c r="H731">
        <v>40</v>
      </c>
      <c r="I731" s="15">
        <v>1.1399999999999999</v>
      </c>
    </row>
    <row r="732" spans="1:9">
      <c r="A732" s="87" t="s">
        <v>206</v>
      </c>
      <c r="B732" s="18">
        <v>13388</v>
      </c>
      <c r="C732" s="15">
        <v>51.12</v>
      </c>
      <c r="D732" s="15">
        <v>178.85</v>
      </c>
      <c r="E732" s="15">
        <v>12.87</v>
      </c>
      <c r="F732" s="15">
        <v>7.17</v>
      </c>
      <c r="G732" s="18">
        <v>1433</v>
      </c>
      <c r="H732">
        <v>40</v>
      </c>
      <c r="I732" s="15">
        <v>1.1399999999999999</v>
      </c>
    </row>
    <row r="733" spans="1:9">
      <c r="A733" s="87" t="s">
        <v>207</v>
      </c>
      <c r="B733" s="18">
        <v>13486</v>
      </c>
      <c r="C733" s="15">
        <v>51.5</v>
      </c>
      <c r="D733" s="15">
        <v>178.86</v>
      </c>
      <c r="E733" s="15">
        <v>12.94</v>
      </c>
      <c r="F733" s="15">
        <v>7.22</v>
      </c>
      <c r="G733" s="18">
        <v>1434</v>
      </c>
      <c r="H733">
        <v>40</v>
      </c>
      <c r="I733" s="15">
        <v>1.1399999999999999</v>
      </c>
    </row>
    <row r="734" spans="1:9">
      <c r="A734" s="87" t="s">
        <v>208</v>
      </c>
      <c r="B734" s="18">
        <v>13585</v>
      </c>
      <c r="C734" s="15">
        <v>51.88</v>
      </c>
      <c r="D734" s="15">
        <v>178.86</v>
      </c>
      <c r="E734" s="15">
        <v>13.01</v>
      </c>
      <c r="F734" s="15">
        <v>7.27</v>
      </c>
      <c r="G734" s="18">
        <v>1434</v>
      </c>
      <c r="H734">
        <v>40</v>
      </c>
      <c r="I734" s="15">
        <v>1.1399999999999999</v>
      </c>
    </row>
    <row r="735" spans="1:9" ht="15.75" thickBot="1">
      <c r="A735" s="8" t="s">
        <v>209</v>
      </c>
    </row>
    <row r="736" spans="1:9">
      <c r="A736" s="56" t="s">
        <v>1</v>
      </c>
      <c r="B736" s="71" t="s">
        <v>5</v>
      </c>
      <c r="C736" s="62"/>
      <c r="D736" s="364" t="s">
        <v>119</v>
      </c>
      <c r="E736" s="364"/>
      <c r="F736" s="364"/>
      <c r="G736" s="75" t="s">
        <v>3</v>
      </c>
      <c r="H736" s="71"/>
      <c r="I736" s="63" t="s">
        <v>77</v>
      </c>
    </row>
    <row r="737" spans="1:9">
      <c r="A737" s="57" t="s">
        <v>2</v>
      </c>
      <c r="B737" s="72" t="s">
        <v>14</v>
      </c>
      <c r="C737" s="64"/>
      <c r="D737" s="365"/>
      <c r="E737" s="365"/>
      <c r="F737" s="365"/>
      <c r="G737" s="76" t="s">
        <v>105</v>
      </c>
      <c r="H737" s="72"/>
      <c r="I737" s="229">
        <v>1.0249999999999999</v>
      </c>
    </row>
    <row r="738" spans="1:9" ht="15.75" thickBot="1">
      <c r="A738" s="58" t="s">
        <v>104</v>
      </c>
      <c r="B738" s="73" t="str">
        <f>VLOOKUP(B737,'Table of Contents'!$B$6:$E$49,2,)</f>
        <v>Fr. 85 - 94 Stbd</v>
      </c>
      <c r="C738" s="65"/>
      <c r="D738" s="366"/>
      <c r="E738" s="366"/>
      <c r="F738" s="366"/>
      <c r="G738" s="77" t="s">
        <v>106</v>
      </c>
      <c r="H738" s="73"/>
      <c r="I738" s="65" t="str">
        <f>VLOOKUP(B737,'Table of Contents'!$B$6:$E$49,3,)</f>
        <v>SWB4-85-1</v>
      </c>
    </row>
    <row r="740" spans="1:9">
      <c r="A740" s="59" t="s">
        <v>107</v>
      </c>
      <c r="B740" s="39" t="s">
        <v>82</v>
      </c>
      <c r="C740" s="40" t="s">
        <v>82</v>
      </c>
      <c r="D740" s="40" t="s">
        <v>84</v>
      </c>
      <c r="E740" s="40" t="s">
        <v>85</v>
      </c>
      <c r="F740" s="40" t="s">
        <v>86</v>
      </c>
      <c r="G740" s="361" t="s">
        <v>108</v>
      </c>
      <c r="H740" s="361"/>
      <c r="I740" s="40" t="s">
        <v>109</v>
      </c>
    </row>
    <row r="741" spans="1:9">
      <c r="A741" s="60" t="s">
        <v>156</v>
      </c>
      <c r="B741" s="41" t="s">
        <v>147</v>
      </c>
      <c r="C741" s="42" t="s">
        <v>241</v>
      </c>
      <c r="D741" s="42" t="s">
        <v>148</v>
      </c>
      <c r="E741" s="43" t="s">
        <v>149</v>
      </c>
      <c r="F741" s="43" t="s">
        <v>150</v>
      </c>
      <c r="G741" s="41" t="s">
        <v>151</v>
      </c>
      <c r="H741" s="41" t="s">
        <v>152</v>
      </c>
      <c r="I741" s="43" t="s">
        <v>153</v>
      </c>
    </row>
    <row r="742" spans="1:9">
      <c r="A742" s="87" t="s">
        <v>210</v>
      </c>
      <c r="B742" s="18">
        <v>13684</v>
      </c>
      <c r="C742" s="15">
        <v>52.26</v>
      </c>
      <c r="D742" s="15">
        <v>178.86</v>
      </c>
      <c r="E742" s="15">
        <v>13.08</v>
      </c>
      <c r="F742" s="15">
        <v>7.32</v>
      </c>
      <c r="G742" s="18">
        <v>1434</v>
      </c>
      <c r="H742">
        <v>40</v>
      </c>
      <c r="I742" s="15">
        <v>1.1399999999999999</v>
      </c>
    </row>
    <row r="743" spans="1:9">
      <c r="A743" s="87" t="s">
        <v>211</v>
      </c>
      <c r="B743" s="18">
        <v>13782</v>
      </c>
      <c r="C743" s="15">
        <v>52.63</v>
      </c>
      <c r="D743" s="15">
        <v>178.86</v>
      </c>
      <c r="E743" s="15">
        <v>13.14</v>
      </c>
      <c r="F743" s="15">
        <v>7.37</v>
      </c>
      <c r="G743" s="18">
        <v>1434</v>
      </c>
      <c r="H743">
        <v>40</v>
      </c>
      <c r="I743" s="15">
        <v>1.1399999999999999</v>
      </c>
    </row>
    <row r="744" spans="1:9">
      <c r="A744" s="87" t="s">
        <v>212</v>
      </c>
      <c r="B744" s="18">
        <v>13881</v>
      </c>
      <c r="C744" s="15">
        <v>53.01</v>
      </c>
      <c r="D744" s="15">
        <v>178.86</v>
      </c>
      <c r="E744" s="15">
        <v>13.21</v>
      </c>
      <c r="F744" s="15">
        <v>7.43</v>
      </c>
      <c r="G744" s="18">
        <v>1434</v>
      </c>
      <c r="H744">
        <v>40</v>
      </c>
      <c r="I744" s="15">
        <v>1.1399999999999999</v>
      </c>
    </row>
    <row r="745" spans="1:9">
      <c r="A745" s="87" t="s">
        <v>213</v>
      </c>
      <c r="B745" s="18">
        <v>13980</v>
      </c>
      <c r="C745" s="15">
        <v>53.39</v>
      </c>
      <c r="D745" s="15">
        <v>178.86</v>
      </c>
      <c r="E745" s="15">
        <v>13.28</v>
      </c>
      <c r="F745" s="15">
        <v>7.48</v>
      </c>
      <c r="G745" s="18">
        <v>1434</v>
      </c>
      <c r="H745">
        <v>40</v>
      </c>
      <c r="I745" s="15">
        <v>1.1399999999999999</v>
      </c>
    </row>
    <row r="746" spans="1:9">
      <c r="A746" s="87" t="s">
        <v>214</v>
      </c>
      <c r="B746" s="18">
        <v>14078</v>
      </c>
      <c r="C746" s="15">
        <v>53.76</v>
      </c>
      <c r="D746" s="15">
        <v>178.86</v>
      </c>
      <c r="E746" s="15">
        <v>13.34</v>
      </c>
      <c r="F746" s="15">
        <v>7.54</v>
      </c>
      <c r="G746" s="18">
        <v>1435</v>
      </c>
      <c r="H746">
        <v>40</v>
      </c>
      <c r="I746" s="15">
        <v>1.1399999999999999</v>
      </c>
    </row>
    <row r="747" spans="1:9">
      <c r="A747" s="87" t="s">
        <v>215</v>
      </c>
      <c r="B747" s="18">
        <v>14177</v>
      </c>
      <c r="C747" s="15">
        <v>54.14</v>
      </c>
      <c r="D747" s="15">
        <v>178.86</v>
      </c>
      <c r="E747" s="15">
        <v>13.41</v>
      </c>
      <c r="F747" s="15">
        <v>7.59</v>
      </c>
      <c r="G747" s="18">
        <v>1434</v>
      </c>
      <c r="H747">
        <v>40</v>
      </c>
      <c r="I747" s="15">
        <v>1.1399999999999999</v>
      </c>
    </row>
    <row r="748" spans="1:9">
      <c r="A748" s="87" t="s">
        <v>216</v>
      </c>
      <c r="B748" s="18">
        <v>14276</v>
      </c>
      <c r="C748" s="15">
        <v>54.52</v>
      </c>
      <c r="D748" s="15">
        <v>178.86</v>
      </c>
      <c r="E748" s="15">
        <v>13.47</v>
      </c>
      <c r="F748" s="15">
        <v>7.65</v>
      </c>
      <c r="G748" s="18">
        <v>1434</v>
      </c>
      <c r="H748">
        <v>40</v>
      </c>
      <c r="I748" s="15">
        <v>1.1399999999999999</v>
      </c>
    </row>
    <row r="749" spans="1:9">
      <c r="A749" s="87" t="s">
        <v>217</v>
      </c>
      <c r="B749" s="18">
        <v>14375</v>
      </c>
      <c r="C749" s="15">
        <v>54.89</v>
      </c>
      <c r="D749" s="15">
        <v>178.86</v>
      </c>
      <c r="E749" s="15">
        <v>13.53</v>
      </c>
      <c r="F749" s="15">
        <v>7.71</v>
      </c>
      <c r="G749" s="18">
        <v>1434</v>
      </c>
      <c r="H749">
        <v>40</v>
      </c>
      <c r="I749" s="15">
        <v>1.1399999999999999</v>
      </c>
    </row>
    <row r="750" spans="1:9">
      <c r="A750" s="87" t="s">
        <v>218</v>
      </c>
      <c r="B750" s="18">
        <v>14473</v>
      </c>
      <c r="C750" s="15">
        <v>55.27</v>
      </c>
      <c r="D750" s="15">
        <v>178.87</v>
      </c>
      <c r="E750" s="15">
        <v>13.59</v>
      </c>
      <c r="F750" s="15">
        <v>7.77</v>
      </c>
      <c r="G750" s="18">
        <v>1435</v>
      </c>
      <c r="H750">
        <v>40</v>
      </c>
      <c r="I750" s="15">
        <v>1.1399999999999999</v>
      </c>
    </row>
    <row r="751" spans="1:9">
      <c r="A751" s="87" t="s">
        <v>219</v>
      </c>
      <c r="B751" s="18">
        <v>14572</v>
      </c>
      <c r="C751" s="15">
        <v>55.65</v>
      </c>
      <c r="D751" s="15">
        <v>178.87</v>
      </c>
      <c r="E751" s="15">
        <v>13.65</v>
      </c>
      <c r="F751" s="15">
        <v>7.83</v>
      </c>
      <c r="G751" s="18">
        <v>1435</v>
      </c>
      <c r="H751">
        <v>40</v>
      </c>
      <c r="I751" s="15">
        <v>1.1399999999999999</v>
      </c>
    </row>
    <row r="752" spans="1:9">
      <c r="A752" s="185" t="s">
        <v>220</v>
      </c>
      <c r="B752" s="178">
        <v>14671</v>
      </c>
      <c r="C752" s="196">
        <v>56.02</v>
      </c>
      <c r="D752" s="196">
        <v>178.87</v>
      </c>
      <c r="E752" s="196">
        <v>13.71</v>
      </c>
      <c r="F752" s="196">
        <v>7.89</v>
      </c>
      <c r="G752" s="178">
        <v>1435</v>
      </c>
      <c r="H752" s="179">
        <v>40</v>
      </c>
      <c r="I752" s="196">
        <v>1.1399999999999999</v>
      </c>
    </row>
    <row r="753" spans="1:9">
      <c r="A753" s="87" t="s">
        <v>221</v>
      </c>
      <c r="B753" s="18">
        <v>14769</v>
      </c>
      <c r="C753" s="15">
        <v>56.4</v>
      </c>
      <c r="D753" s="15">
        <v>178.87</v>
      </c>
      <c r="E753" s="15">
        <v>13.77</v>
      </c>
      <c r="F753" s="15">
        <v>7.95</v>
      </c>
      <c r="G753" s="18">
        <v>1435</v>
      </c>
      <c r="H753">
        <v>40</v>
      </c>
      <c r="I753" s="15">
        <v>1.1399999999999999</v>
      </c>
    </row>
    <row r="754" spans="1:9">
      <c r="A754" s="87" t="s">
        <v>222</v>
      </c>
      <c r="B754" s="18">
        <v>14868</v>
      </c>
      <c r="C754" s="15">
        <v>56.78</v>
      </c>
      <c r="D754" s="15">
        <v>178.87</v>
      </c>
      <c r="E754" s="15">
        <v>13.83</v>
      </c>
      <c r="F754" s="15">
        <v>8.02</v>
      </c>
      <c r="G754" s="18">
        <v>1435</v>
      </c>
      <c r="H754">
        <v>40</v>
      </c>
      <c r="I754" s="15">
        <v>1.1399999999999999</v>
      </c>
    </row>
    <row r="755" spans="1:9">
      <c r="A755" s="87" t="s">
        <v>223</v>
      </c>
      <c r="B755" s="18">
        <v>14967</v>
      </c>
      <c r="C755" s="15">
        <v>57.15</v>
      </c>
      <c r="D755" s="15">
        <v>178.87</v>
      </c>
      <c r="E755" s="15">
        <v>13.88</v>
      </c>
      <c r="F755" s="15">
        <v>8.08</v>
      </c>
      <c r="G755" s="18">
        <v>1435</v>
      </c>
      <c r="H755">
        <v>40</v>
      </c>
      <c r="I755" s="15">
        <v>1.1399999999999999</v>
      </c>
    </row>
    <row r="756" spans="1:9">
      <c r="A756" s="186" t="s">
        <v>224</v>
      </c>
      <c r="B756" s="181">
        <v>15065</v>
      </c>
      <c r="C756" s="197">
        <v>57.53</v>
      </c>
      <c r="D756" s="197">
        <v>178.87</v>
      </c>
      <c r="E756" s="197">
        <v>13.94</v>
      </c>
      <c r="F756" s="197">
        <v>8.15</v>
      </c>
      <c r="G756" s="181">
        <v>1435</v>
      </c>
      <c r="H756" s="182">
        <v>40</v>
      </c>
      <c r="I756" s="197">
        <v>1.1399999999999999</v>
      </c>
    </row>
    <row r="757" spans="1:9">
      <c r="A757" s="87" t="s">
        <v>225</v>
      </c>
      <c r="B757" s="18">
        <v>15164</v>
      </c>
      <c r="C757" s="15">
        <v>57.91</v>
      </c>
      <c r="D757" s="15">
        <v>178.87</v>
      </c>
      <c r="E757" s="15">
        <v>14</v>
      </c>
      <c r="F757" s="15">
        <v>8.2100000000000009</v>
      </c>
      <c r="G757" s="18">
        <v>1434</v>
      </c>
      <c r="H757">
        <v>40</v>
      </c>
      <c r="I757" s="15">
        <v>1.1399999999999999</v>
      </c>
    </row>
    <row r="758" spans="1:9">
      <c r="A758" s="87" t="s">
        <v>226</v>
      </c>
      <c r="B758" s="18">
        <v>15263</v>
      </c>
      <c r="C758" s="15">
        <v>58.29</v>
      </c>
      <c r="D758" s="15">
        <v>178.87</v>
      </c>
      <c r="E758" s="15">
        <v>14.05</v>
      </c>
      <c r="F758" s="15">
        <v>8.2799999999999994</v>
      </c>
      <c r="G758" s="18">
        <v>1434</v>
      </c>
      <c r="H758">
        <v>40</v>
      </c>
      <c r="I758" s="15">
        <v>1.1399999999999999</v>
      </c>
    </row>
    <row r="759" spans="1:9">
      <c r="A759" s="87" t="s">
        <v>227</v>
      </c>
      <c r="B759" s="18">
        <v>15362</v>
      </c>
      <c r="C759" s="15">
        <v>58.66</v>
      </c>
      <c r="D759" s="15">
        <v>178.87</v>
      </c>
      <c r="E759" s="15">
        <v>14.11</v>
      </c>
      <c r="F759" s="15">
        <v>8.34</v>
      </c>
      <c r="G759" s="18">
        <v>1435</v>
      </c>
      <c r="H759">
        <v>40</v>
      </c>
      <c r="I759" s="15">
        <v>1.1399999999999999</v>
      </c>
    </row>
    <row r="760" spans="1:9" ht="15.75" thickBot="1">
      <c r="A760" s="93" t="s">
        <v>228</v>
      </c>
      <c r="B760" s="78">
        <v>15436</v>
      </c>
      <c r="C760" s="67">
        <v>58.95</v>
      </c>
      <c r="D760" s="67">
        <v>178.87</v>
      </c>
      <c r="E760" s="67">
        <v>14.15</v>
      </c>
      <c r="F760" s="67">
        <v>8.39</v>
      </c>
      <c r="G760" s="95">
        <v>0</v>
      </c>
      <c r="H760" s="95">
        <v>0</v>
      </c>
      <c r="I760" s="67">
        <v>0</v>
      </c>
    </row>
    <row r="761" spans="1:9">
      <c r="A761" s="56" t="s">
        <v>1</v>
      </c>
      <c r="B761" s="71" t="s">
        <v>5</v>
      </c>
      <c r="C761" s="62"/>
      <c r="D761" s="364" t="s">
        <v>120</v>
      </c>
      <c r="E761" s="364"/>
      <c r="F761" s="364"/>
      <c r="G761" s="75" t="s">
        <v>3</v>
      </c>
      <c r="H761" s="71"/>
      <c r="I761" s="63" t="s">
        <v>77</v>
      </c>
    </row>
    <row r="762" spans="1:9">
      <c r="A762" s="57" t="s">
        <v>2</v>
      </c>
      <c r="B762" s="72" t="s">
        <v>15</v>
      </c>
      <c r="C762" s="64"/>
      <c r="D762" s="365"/>
      <c r="E762" s="365"/>
      <c r="F762" s="365"/>
      <c r="G762" s="76" t="s">
        <v>105</v>
      </c>
      <c r="H762" s="72"/>
      <c r="I762" s="229">
        <v>1.0249999999999999</v>
      </c>
    </row>
    <row r="763" spans="1:9" ht="15.75" thickBot="1">
      <c r="A763" s="58" t="s">
        <v>104</v>
      </c>
      <c r="B763" s="73" t="str">
        <f>VLOOKUP(B762,'Table of Contents'!$B$6:$E$49,2,)</f>
        <v>Fr. 85 - 94 Port</v>
      </c>
      <c r="C763" s="65"/>
      <c r="D763" s="366"/>
      <c r="E763" s="366"/>
      <c r="F763" s="366"/>
      <c r="G763" s="77" t="s">
        <v>106</v>
      </c>
      <c r="H763" s="73"/>
      <c r="I763" s="65" t="str">
        <f>VLOOKUP(B762,'Table of Contents'!$B$6:$E$49,3,)</f>
        <v>SWB4-85-2</v>
      </c>
    </row>
    <row r="764" spans="1:9">
      <c r="E764" s="66"/>
    </row>
    <row r="765" spans="1:9">
      <c r="A765" s="362" t="s">
        <v>439</v>
      </c>
      <c r="B765" s="362"/>
      <c r="C765" s="362"/>
      <c r="D765" s="362"/>
      <c r="E765" s="362"/>
      <c r="F765" s="362"/>
      <c r="G765" s="362"/>
      <c r="H765" s="362"/>
      <c r="I765" s="362"/>
    </row>
    <row r="766" spans="1:9">
      <c r="A766" s="362" t="s">
        <v>276</v>
      </c>
      <c r="B766" s="362"/>
      <c r="C766" s="362"/>
      <c r="D766" s="362"/>
      <c r="E766" s="362"/>
      <c r="F766" s="362"/>
      <c r="G766" s="362"/>
      <c r="H766" s="362"/>
      <c r="I766" s="362"/>
    </row>
    <row r="767" spans="1:9">
      <c r="A767" s="363" t="s">
        <v>263</v>
      </c>
      <c r="B767" s="363"/>
      <c r="C767" s="363"/>
      <c r="D767" s="363"/>
      <c r="E767" s="363"/>
      <c r="F767" s="363"/>
      <c r="G767" s="363"/>
      <c r="H767" s="363"/>
      <c r="I767" s="363"/>
    </row>
    <row r="768" spans="1:9">
      <c r="A768" s="362" t="s">
        <v>275</v>
      </c>
      <c r="B768" s="362"/>
      <c r="C768" s="362"/>
      <c r="D768" s="362"/>
      <c r="E768" s="362"/>
      <c r="F768" s="362"/>
      <c r="G768" s="362"/>
      <c r="H768" s="362"/>
      <c r="I768" s="362"/>
    </row>
    <row r="770" spans="1:9">
      <c r="A770" s="59" t="s">
        <v>107</v>
      </c>
      <c r="B770" s="39" t="s">
        <v>82</v>
      </c>
      <c r="C770" s="40" t="s">
        <v>82</v>
      </c>
      <c r="D770" s="40" t="s">
        <v>84</v>
      </c>
      <c r="E770" s="40" t="s">
        <v>85</v>
      </c>
      <c r="F770" s="40" t="s">
        <v>86</v>
      </c>
      <c r="G770" s="361" t="s">
        <v>108</v>
      </c>
      <c r="H770" s="361"/>
      <c r="I770" s="40" t="s">
        <v>109</v>
      </c>
    </row>
    <row r="771" spans="1:9">
      <c r="A771" s="60" t="s">
        <v>156</v>
      </c>
      <c r="B771" s="41" t="s">
        <v>147</v>
      </c>
      <c r="C771" s="42" t="s">
        <v>241</v>
      </c>
      <c r="D771" s="42" t="s">
        <v>148</v>
      </c>
      <c r="E771" s="43" t="s">
        <v>149</v>
      </c>
      <c r="F771" s="43" t="s">
        <v>150</v>
      </c>
      <c r="G771" s="41" t="s">
        <v>151</v>
      </c>
      <c r="H771" s="41" t="s">
        <v>152</v>
      </c>
      <c r="I771" s="43" t="s">
        <v>153</v>
      </c>
    </row>
    <row r="772" spans="1:9">
      <c r="A772" s="87" t="s">
        <v>160</v>
      </c>
      <c r="B772">
        <v>19</v>
      </c>
      <c r="C772" s="15">
        <v>7.0000000000000007E-2</v>
      </c>
      <c r="D772" s="15">
        <v>170.81</v>
      </c>
      <c r="E772" s="15">
        <v>-2.62</v>
      </c>
      <c r="F772" s="15">
        <v>2.35</v>
      </c>
      <c r="G772">
        <v>7</v>
      </c>
      <c r="H772">
        <v>53</v>
      </c>
      <c r="I772" s="15">
        <v>1.5</v>
      </c>
    </row>
    <row r="773" spans="1:9">
      <c r="A773" s="87" t="s">
        <v>161</v>
      </c>
      <c r="B773">
        <v>60</v>
      </c>
      <c r="C773" s="15">
        <v>0.23</v>
      </c>
      <c r="D773" s="15">
        <v>171.25</v>
      </c>
      <c r="E773" s="15">
        <v>-3.25</v>
      </c>
      <c r="F773" s="15">
        <v>2.5299999999999998</v>
      </c>
      <c r="G773">
        <v>37</v>
      </c>
      <c r="H773">
        <v>190</v>
      </c>
      <c r="I773" s="15">
        <v>5.44</v>
      </c>
    </row>
    <row r="774" spans="1:9">
      <c r="A774" s="87" t="s">
        <v>162</v>
      </c>
      <c r="B774">
        <v>132</v>
      </c>
      <c r="C774" s="15">
        <v>0.5</v>
      </c>
      <c r="D774" s="15">
        <v>171.66</v>
      </c>
      <c r="E774" s="15">
        <v>-3.9</v>
      </c>
      <c r="F774" s="15">
        <v>2.71</v>
      </c>
      <c r="G774">
        <v>106</v>
      </c>
      <c r="H774">
        <v>495</v>
      </c>
      <c r="I774" s="15">
        <v>14.15</v>
      </c>
    </row>
    <row r="775" spans="1:9">
      <c r="A775" s="87" t="s">
        <v>163</v>
      </c>
      <c r="B775">
        <v>242</v>
      </c>
      <c r="C775" s="15">
        <v>0.92</v>
      </c>
      <c r="D775" s="15">
        <v>172.04</v>
      </c>
      <c r="E775" s="15">
        <v>-4.58</v>
      </c>
      <c r="F775" s="15">
        <v>2.89</v>
      </c>
      <c r="G775">
        <v>236</v>
      </c>
      <c r="H775" s="18">
        <v>1072</v>
      </c>
      <c r="I775" s="15">
        <v>30.62</v>
      </c>
    </row>
    <row r="776" spans="1:9">
      <c r="A776" s="87" t="s">
        <v>164</v>
      </c>
      <c r="B776">
        <v>397</v>
      </c>
      <c r="C776" s="15">
        <v>1.52</v>
      </c>
      <c r="D776" s="15">
        <v>172.41</v>
      </c>
      <c r="E776" s="15">
        <v>-5.28</v>
      </c>
      <c r="F776" s="15">
        <v>3.07</v>
      </c>
      <c r="G776">
        <v>440</v>
      </c>
      <c r="H776" s="18">
        <v>2004</v>
      </c>
      <c r="I776" s="15">
        <v>57.26</v>
      </c>
    </row>
    <row r="777" spans="1:9">
      <c r="A777" s="87" t="s">
        <v>165</v>
      </c>
      <c r="B777">
        <v>600</v>
      </c>
      <c r="C777" s="15">
        <v>2.29</v>
      </c>
      <c r="D777" s="15">
        <v>172.75</v>
      </c>
      <c r="E777" s="15">
        <v>-5.94</v>
      </c>
      <c r="F777" s="15">
        <v>3.25</v>
      </c>
      <c r="G777">
        <v>725</v>
      </c>
      <c r="H777" s="18">
        <v>3088</v>
      </c>
      <c r="I777" s="15">
        <v>88.23</v>
      </c>
    </row>
    <row r="778" spans="1:9">
      <c r="A778" s="87" t="s">
        <v>166</v>
      </c>
      <c r="B778">
        <v>854</v>
      </c>
      <c r="C778" s="15">
        <v>3.26</v>
      </c>
      <c r="D778" s="15">
        <v>173.1</v>
      </c>
      <c r="E778" s="15">
        <v>-6.51</v>
      </c>
      <c r="F778" s="15">
        <v>3.43</v>
      </c>
      <c r="G778" s="18">
        <v>1095</v>
      </c>
      <c r="H778" s="18">
        <v>4204</v>
      </c>
      <c r="I778" s="15">
        <v>120.1</v>
      </c>
    </row>
    <row r="779" spans="1:9">
      <c r="A779" s="87" t="s">
        <v>167</v>
      </c>
      <c r="B779" s="18">
        <v>1156</v>
      </c>
      <c r="C779" s="15">
        <v>4.41</v>
      </c>
      <c r="D779" s="15">
        <v>173.45</v>
      </c>
      <c r="E779" s="15">
        <v>-6.99</v>
      </c>
      <c r="F779" s="15">
        <v>3.61</v>
      </c>
      <c r="G779" s="18">
        <v>1581</v>
      </c>
      <c r="H779" s="18">
        <v>5319</v>
      </c>
      <c r="I779" s="15">
        <v>151.93</v>
      </c>
    </row>
    <row r="780" spans="1:9">
      <c r="A780" s="87" t="s">
        <v>168</v>
      </c>
      <c r="B780" s="18">
        <v>1507</v>
      </c>
      <c r="C780" s="15">
        <v>5.75</v>
      </c>
      <c r="D780" s="15">
        <v>173.8</v>
      </c>
      <c r="E780" s="15">
        <v>-7.39</v>
      </c>
      <c r="F780" s="15">
        <v>3.78</v>
      </c>
      <c r="G780" s="18">
        <v>2149</v>
      </c>
      <c r="H780" s="18">
        <v>6450</v>
      </c>
      <c r="I780" s="15">
        <v>184.26</v>
      </c>
    </row>
    <row r="781" spans="1:9">
      <c r="A781" s="87" t="s">
        <v>169</v>
      </c>
      <c r="B781" s="18">
        <v>1904</v>
      </c>
      <c r="C781" s="15">
        <v>7.27</v>
      </c>
      <c r="D781" s="15">
        <v>174.15</v>
      </c>
      <c r="E781" s="15">
        <v>-7.74</v>
      </c>
      <c r="F781" s="15">
        <v>3.95</v>
      </c>
      <c r="G781" s="18">
        <v>2842</v>
      </c>
      <c r="H781" s="18">
        <v>7590</v>
      </c>
      <c r="I781" s="15">
        <v>216.82</v>
      </c>
    </row>
    <row r="782" spans="1:9">
      <c r="A782" s="87" t="s">
        <v>170</v>
      </c>
      <c r="B782" s="18">
        <v>2348</v>
      </c>
      <c r="C782" s="15">
        <v>8.9700000000000006</v>
      </c>
      <c r="D782" s="15">
        <v>174.49</v>
      </c>
      <c r="E782" s="15">
        <v>-8.0299999999999994</v>
      </c>
      <c r="F782" s="15">
        <v>4.12</v>
      </c>
      <c r="G782" s="18">
        <v>3638</v>
      </c>
      <c r="H782" s="18">
        <v>8714</v>
      </c>
      <c r="I782" s="15">
        <v>248.93</v>
      </c>
    </row>
    <row r="783" spans="1:9">
      <c r="A783" s="87" t="s">
        <v>171</v>
      </c>
      <c r="B783" s="18">
        <v>2836</v>
      </c>
      <c r="C783" s="15">
        <v>10.83</v>
      </c>
      <c r="D783" s="15">
        <v>174.82</v>
      </c>
      <c r="E783" s="15">
        <v>-8.2899999999999991</v>
      </c>
      <c r="F783" s="15">
        <v>4.29</v>
      </c>
      <c r="G783" s="18">
        <v>4547</v>
      </c>
      <c r="H783" s="18">
        <v>9808</v>
      </c>
      <c r="I783" s="15">
        <v>280.19</v>
      </c>
    </row>
    <row r="784" spans="1:9">
      <c r="A784" s="87" t="s">
        <v>172</v>
      </c>
      <c r="B784" s="18">
        <v>3368</v>
      </c>
      <c r="C784" s="15">
        <v>12.86</v>
      </c>
      <c r="D784" s="15">
        <v>175.14</v>
      </c>
      <c r="E784" s="15">
        <v>-8.51</v>
      </c>
      <c r="F784" s="15">
        <v>4.46</v>
      </c>
      <c r="G784" s="18">
        <v>5570</v>
      </c>
      <c r="H784" s="18">
        <v>10899</v>
      </c>
      <c r="I784" s="15">
        <v>311.36</v>
      </c>
    </row>
    <row r="785" spans="1:9">
      <c r="A785" s="87" t="s">
        <v>173</v>
      </c>
      <c r="B785" s="18">
        <v>3942</v>
      </c>
      <c r="C785" s="15">
        <v>15.05</v>
      </c>
      <c r="D785" s="15">
        <v>175.47</v>
      </c>
      <c r="E785" s="15">
        <v>-8.7100000000000009</v>
      </c>
      <c r="F785" s="15">
        <v>4.62</v>
      </c>
      <c r="G785" s="18">
        <v>6594</v>
      </c>
      <c r="H785" s="18">
        <v>11900</v>
      </c>
      <c r="I785" s="15">
        <v>339.95</v>
      </c>
    </row>
    <row r="786" spans="1:9">
      <c r="A786" s="87" t="s">
        <v>174</v>
      </c>
      <c r="B786" s="18">
        <v>4548</v>
      </c>
      <c r="C786" s="15">
        <v>17.37</v>
      </c>
      <c r="D786" s="15">
        <v>175.79</v>
      </c>
      <c r="E786" s="15">
        <v>-8.9</v>
      </c>
      <c r="F786" s="15">
        <v>4.79</v>
      </c>
      <c r="G786" s="18">
        <v>7361</v>
      </c>
      <c r="H786" s="18">
        <v>12481</v>
      </c>
      <c r="I786" s="15">
        <v>356.52</v>
      </c>
    </row>
    <row r="787" spans="1:9">
      <c r="A787" s="87" t="s">
        <v>175</v>
      </c>
      <c r="B787" s="18">
        <v>5173</v>
      </c>
      <c r="C787" s="15">
        <v>19.760000000000002</v>
      </c>
      <c r="D787" s="15">
        <v>176.09</v>
      </c>
      <c r="E787" s="15">
        <v>-9.1</v>
      </c>
      <c r="F787" s="15">
        <v>4.95</v>
      </c>
      <c r="G787" s="18">
        <v>7664</v>
      </c>
      <c r="H787" s="18">
        <v>12737</v>
      </c>
      <c r="I787" s="15">
        <v>363.84</v>
      </c>
    </row>
    <row r="788" spans="1:9">
      <c r="A788" s="87" t="s">
        <v>176</v>
      </c>
      <c r="B788" s="18">
        <v>5806</v>
      </c>
      <c r="C788" s="15">
        <v>22.17</v>
      </c>
      <c r="D788" s="15">
        <v>176.39</v>
      </c>
      <c r="E788" s="15">
        <v>-9.3000000000000007</v>
      </c>
      <c r="F788" s="15">
        <v>5.0999999999999996</v>
      </c>
      <c r="G788" s="18">
        <v>7705</v>
      </c>
      <c r="H788" s="18">
        <v>12946</v>
      </c>
      <c r="I788" s="15">
        <v>369.82</v>
      </c>
    </row>
    <row r="789" spans="1:9">
      <c r="A789" s="87" t="s">
        <v>177</v>
      </c>
      <c r="B789" s="18">
        <v>6434</v>
      </c>
      <c r="C789" s="15">
        <v>24.57</v>
      </c>
      <c r="D789" s="15">
        <v>176.67</v>
      </c>
      <c r="E789" s="15">
        <v>-9.5</v>
      </c>
      <c r="F789" s="15">
        <v>5.25</v>
      </c>
      <c r="G789" s="18">
        <v>7434</v>
      </c>
      <c r="H789" s="18">
        <v>12881</v>
      </c>
      <c r="I789" s="15">
        <v>367.96</v>
      </c>
    </row>
    <row r="790" spans="1:9">
      <c r="A790" s="87" t="s">
        <v>178</v>
      </c>
      <c r="B790" s="18">
        <v>7047</v>
      </c>
      <c r="C790" s="15">
        <v>26.91</v>
      </c>
      <c r="D790" s="15">
        <v>176.93</v>
      </c>
      <c r="E790" s="15">
        <v>-9.6999999999999993</v>
      </c>
      <c r="F790" s="15">
        <v>5.39</v>
      </c>
      <c r="G790" s="18">
        <v>6896</v>
      </c>
      <c r="H790" s="18">
        <v>12701</v>
      </c>
      <c r="I790" s="15">
        <v>362.83</v>
      </c>
    </row>
    <row r="791" spans="1:9">
      <c r="A791" s="87" t="s">
        <v>179</v>
      </c>
      <c r="B791" s="18">
        <v>7635</v>
      </c>
      <c r="C791" s="15">
        <v>29.16</v>
      </c>
      <c r="D791" s="15">
        <v>177.18</v>
      </c>
      <c r="E791" s="15">
        <v>-9.89</v>
      </c>
      <c r="F791" s="15">
        <v>5.52</v>
      </c>
      <c r="G791" s="18">
        <v>6201</v>
      </c>
      <c r="H791" s="18">
        <v>12508</v>
      </c>
      <c r="I791" s="15">
        <v>357.32</v>
      </c>
    </row>
    <row r="792" spans="1:9">
      <c r="A792" s="87" t="s">
        <v>180</v>
      </c>
      <c r="B792" s="18">
        <v>8191</v>
      </c>
      <c r="C792" s="15">
        <v>31.28</v>
      </c>
      <c r="D792" s="15">
        <v>177.41</v>
      </c>
      <c r="E792" s="15">
        <v>-10.07</v>
      </c>
      <c r="F792" s="15">
        <v>5.64</v>
      </c>
      <c r="G792" s="18">
        <v>5545</v>
      </c>
      <c r="H792" s="18">
        <v>11991</v>
      </c>
      <c r="I792" s="15">
        <v>342.53</v>
      </c>
    </row>
    <row r="793" spans="1:9">
      <c r="A793" s="87" t="s">
        <v>181</v>
      </c>
      <c r="B793" s="18">
        <v>8714</v>
      </c>
      <c r="C793" s="15">
        <v>33.28</v>
      </c>
      <c r="D793" s="15">
        <v>177.63</v>
      </c>
      <c r="E793" s="15">
        <v>-10.24</v>
      </c>
      <c r="F793" s="15">
        <v>5.76</v>
      </c>
      <c r="G793" s="18">
        <v>5006</v>
      </c>
      <c r="H793" s="18">
        <v>11172</v>
      </c>
      <c r="I793" s="15">
        <v>319.13</v>
      </c>
    </row>
    <row r="794" spans="1:9">
      <c r="A794" s="87" t="s">
        <v>182</v>
      </c>
      <c r="B794" s="18">
        <v>9200</v>
      </c>
      <c r="C794" s="15">
        <v>35.130000000000003</v>
      </c>
      <c r="D794" s="15">
        <v>177.83</v>
      </c>
      <c r="E794" s="15">
        <v>-10.39</v>
      </c>
      <c r="F794" s="15">
        <v>5.87</v>
      </c>
      <c r="G794" s="18">
        <v>4572</v>
      </c>
      <c r="H794" s="18">
        <v>10396</v>
      </c>
      <c r="I794" s="15">
        <v>296.98</v>
      </c>
    </row>
    <row r="795" spans="1:9">
      <c r="A795" s="87" t="s">
        <v>183</v>
      </c>
      <c r="B795" s="18">
        <v>9648</v>
      </c>
      <c r="C795" s="15">
        <v>36.85</v>
      </c>
      <c r="D795" s="15">
        <v>178.01</v>
      </c>
      <c r="E795" s="15">
        <v>-10.55</v>
      </c>
      <c r="F795" s="15">
        <v>5.97</v>
      </c>
      <c r="G795" s="18">
        <v>4246</v>
      </c>
      <c r="H795" s="18">
        <v>9902</v>
      </c>
      <c r="I795" s="15">
        <v>282.85000000000002</v>
      </c>
    </row>
    <row r="796" spans="1:9">
      <c r="A796" s="87" t="s">
        <v>184</v>
      </c>
      <c r="B796" s="18">
        <v>10059</v>
      </c>
      <c r="C796" s="15">
        <v>38.409999999999997</v>
      </c>
      <c r="D796" s="15">
        <v>178.18</v>
      </c>
      <c r="E796" s="15">
        <v>-10.7</v>
      </c>
      <c r="F796" s="15">
        <v>6.07</v>
      </c>
      <c r="G796" s="18">
        <v>3973</v>
      </c>
      <c r="H796" s="18">
        <v>8817</v>
      </c>
      <c r="I796" s="15">
        <v>251.86</v>
      </c>
    </row>
    <row r="797" spans="1:9">
      <c r="A797" s="87" t="s">
        <v>185</v>
      </c>
      <c r="B797" s="18">
        <v>10431</v>
      </c>
      <c r="C797" s="15">
        <v>39.83</v>
      </c>
      <c r="D797" s="15">
        <v>178.33</v>
      </c>
      <c r="E797" s="15">
        <v>-10.84</v>
      </c>
      <c r="F797" s="15">
        <v>6.16</v>
      </c>
      <c r="G797" s="18">
        <v>3736</v>
      </c>
      <c r="H797" s="18">
        <v>7554</v>
      </c>
      <c r="I797" s="15">
        <v>215.79</v>
      </c>
    </row>
    <row r="798" spans="1:9">
      <c r="A798" s="87" t="s">
        <v>187</v>
      </c>
      <c r="B798" s="18">
        <v>10761</v>
      </c>
      <c r="C798" s="15">
        <v>41.09</v>
      </c>
      <c r="D798" s="15">
        <v>178.45</v>
      </c>
      <c r="E798" s="15">
        <v>-10.98</v>
      </c>
      <c r="F798" s="15">
        <v>6.24</v>
      </c>
      <c r="G798" s="18">
        <v>3519</v>
      </c>
      <c r="H798" s="18">
        <v>6271</v>
      </c>
      <c r="I798" s="15">
        <v>179.13</v>
      </c>
    </row>
    <row r="799" spans="1:9">
      <c r="A799" s="87" t="s">
        <v>186</v>
      </c>
      <c r="B799" s="18">
        <v>11049</v>
      </c>
      <c r="C799" s="15">
        <v>42.19</v>
      </c>
      <c r="D799" s="15">
        <v>178.56</v>
      </c>
      <c r="E799" s="15">
        <v>-11.12</v>
      </c>
      <c r="F799" s="15">
        <v>6.32</v>
      </c>
      <c r="G799" s="18">
        <v>3266</v>
      </c>
      <c r="H799" s="18">
        <v>4458</v>
      </c>
      <c r="I799" s="15">
        <v>127.36</v>
      </c>
    </row>
    <row r="800" spans="1:9">
      <c r="A800" s="87" t="s">
        <v>188</v>
      </c>
      <c r="B800" s="18">
        <v>11297</v>
      </c>
      <c r="C800" s="15">
        <v>43.14</v>
      </c>
      <c r="D800" s="15">
        <v>178.64</v>
      </c>
      <c r="E800" s="15">
        <v>-11.26</v>
      </c>
      <c r="F800" s="15">
        <v>6.38</v>
      </c>
      <c r="G800" s="18">
        <v>3005</v>
      </c>
      <c r="H800" s="18">
        <v>2764</v>
      </c>
      <c r="I800" s="15">
        <v>78.959999999999994</v>
      </c>
    </row>
    <row r="801" spans="1:9">
      <c r="A801" s="87" t="s">
        <v>189</v>
      </c>
      <c r="B801" s="18">
        <v>11507</v>
      </c>
      <c r="C801" s="15">
        <v>43.94</v>
      </c>
      <c r="D801" s="15">
        <v>178.7</v>
      </c>
      <c r="E801" s="15">
        <v>-11.4</v>
      </c>
      <c r="F801" s="15">
        <v>6.44</v>
      </c>
      <c r="G801" s="18">
        <v>2763</v>
      </c>
      <c r="H801" s="18">
        <v>1634</v>
      </c>
      <c r="I801" s="15">
        <v>46.68</v>
      </c>
    </row>
    <row r="802" spans="1:9">
      <c r="A802" s="87" t="s">
        <v>190</v>
      </c>
      <c r="B802" s="18">
        <v>11686</v>
      </c>
      <c r="C802" s="15">
        <v>44.63</v>
      </c>
      <c r="D802" s="15">
        <v>178.75</v>
      </c>
      <c r="E802" s="15">
        <v>-11.52</v>
      </c>
      <c r="F802" s="15">
        <v>6.49</v>
      </c>
      <c r="G802" s="18">
        <v>2505</v>
      </c>
      <c r="H802">
        <v>876</v>
      </c>
      <c r="I802" s="15">
        <v>25.02</v>
      </c>
    </row>
    <row r="803" spans="1:9">
      <c r="A803" s="87" t="s">
        <v>191</v>
      </c>
      <c r="B803" s="18">
        <v>11840</v>
      </c>
      <c r="C803" s="15">
        <v>45.21</v>
      </c>
      <c r="D803" s="15">
        <v>178.78</v>
      </c>
      <c r="E803" s="15">
        <v>-11.64</v>
      </c>
      <c r="F803" s="15">
        <v>6.54</v>
      </c>
      <c r="G803" s="18">
        <v>2231</v>
      </c>
      <c r="H803">
        <v>415</v>
      </c>
      <c r="I803" s="15">
        <v>11.86</v>
      </c>
    </row>
    <row r="804" spans="1:9">
      <c r="A804" s="87" t="s">
        <v>192</v>
      </c>
      <c r="B804" s="18">
        <v>11975</v>
      </c>
      <c r="C804" s="15">
        <v>45.73</v>
      </c>
      <c r="D804" s="15">
        <v>178.8</v>
      </c>
      <c r="E804" s="15">
        <v>-11.75</v>
      </c>
      <c r="F804" s="15">
        <v>6.58</v>
      </c>
      <c r="G804" s="18">
        <v>1962</v>
      </c>
      <c r="H804">
        <v>179</v>
      </c>
      <c r="I804" s="15">
        <v>5.12</v>
      </c>
    </row>
    <row r="805" spans="1:9">
      <c r="A805" s="87" t="s">
        <v>193</v>
      </c>
      <c r="B805" s="18">
        <v>12097</v>
      </c>
      <c r="C805" s="15">
        <v>46.2</v>
      </c>
      <c r="D805" s="15">
        <v>178.81</v>
      </c>
      <c r="E805" s="15">
        <v>-11.85</v>
      </c>
      <c r="F805" s="15">
        <v>6.62</v>
      </c>
      <c r="G805" s="18">
        <v>1774</v>
      </c>
      <c r="H805">
        <v>94</v>
      </c>
      <c r="I805" s="15">
        <v>2.7</v>
      </c>
    </row>
    <row r="806" spans="1:9">
      <c r="A806" s="87" t="s">
        <v>194</v>
      </c>
      <c r="B806" s="18">
        <v>12211</v>
      </c>
      <c r="C806" s="15">
        <v>46.63</v>
      </c>
      <c r="D806" s="15">
        <v>178.82</v>
      </c>
      <c r="E806" s="15">
        <v>-11.95</v>
      </c>
      <c r="F806" s="15">
        <v>6.66</v>
      </c>
      <c r="G806" s="18">
        <v>1676</v>
      </c>
      <c r="H806">
        <v>70</v>
      </c>
      <c r="I806" s="15">
        <v>2.0099999999999998</v>
      </c>
    </row>
    <row r="807" spans="1:9">
      <c r="A807" s="87" t="s">
        <v>195</v>
      </c>
      <c r="B807" s="18">
        <v>12322</v>
      </c>
      <c r="C807" s="15">
        <v>47.06</v>
      </c>
      <c r="D807" s="15">
        <v>178.83</v>
      </c>
      <c r="E807" s="15">
        <v>-12.04</v>
      </c>
      <c r="F807" s="15">
        <v>6.7</v>
      </c>
      <c r="G807" s="18">
        <v>1641</v>
      </c>
      <c r="H807">
        <v>62</v>
      </c>
      <c r="I807" s="15">
        <v>1.77</v>
      </c>
    </row>
    <row r="808" spans="1:9">
      <c r="A808" s="87" t="s">
        <v>196</v>
      </c>
      <c r="B808" s="18">
        <v>12430</v>
      </c>
      <c r="C808" s="15">
        <v>47.47</v>
      </c>
      <c r="D808" s="15">
        <v>178.84</v>
      </c>
      <c r="E808" s="15">
        <v>-12.13</v>
      </c>
      <c r="F808" s="15">
        <v>6.74</v>
      </c>
      <c r="G808" s="18">
        <v>1605</v>
      </c>
      <c r="H808">
        <v>55</v>
      </c>
      <c r="I808" s="15">
        <v>1.57</v>
      </c>
    </row>
    <row r="809" spans="1:9">
      <c r="A809" s="87" t="s">
        <v>197</v>
      </c>
      <c r="B809" s="18">
        <v>12535</v>
      </c>
      <c r="C809" s="15">
        <v>47.87</v>
      </c>
      <c r="D809" s="15">
        <v>178.84</v>
      </c>
      <c r="E809" s="15">
        <v>-12.22</v>
      </c>
      <c r="F809" s="15">
        <v>6.78</v>
      </c>
      <c r="G809" s="18">
        <v>1567</v>
      </c>
      <c r="H809">
        <v>49</v>
      </c>
      <c r="I809" s="15">
        <v>1.41</v>
      </c>
    </row>
    <row r="810" spans="1:9">
      <c r="A810" s="87" t="s">
        <v>198</v>
      </c>
      <c r="B810" s="18">
        <v>12639</v>
      </c>
      <c r="C810" s="15">
        <v>48.26</v>
      </c>
      <c r="D810" s="15">
        <v>178.84</v>
      </c>
      <c r="E810" s="15">
        <v>-12.3</v>
      </c>
      <c r="F810" s="15">
        <v>6.83</v>
      </c>
      <c r="G810" s="18">
        <v>1525</v>
      </c>
      <c r="H810">
        <v>45</v>
      </c>
      <c r="I810" s="15">
        <v>1.29</v>
      </c>
    </row>
    <row r="811" spans="1:9">
      <c r="A811" s="87" t="s">
        <v>199</v>
      </c>
      <c r="B811" s="18">
        <v>12740</v>
      </c>
      <c r="C811" s="15">
        <v>48.65</v>
      </c>
      <c r="D811" s="15">
        <v>178.85</v>
      </c>
      <c r="E811" s="15">
        <v>-12.38</v>
      </c>
      <c r="F811" s="15">
        <v>6.87</v>
      </c>
      <c r="G811" s="18">
        <v>1487</v>
      </c>
      <c r="H811">
        <v>42</v>
      </c>
      <c r="I811" s="15">
        <v>1.21</v>
      </c>
    </row>
    <row r="812" spans="1:9">
      <c r="A812" s="87" t="s">
        <v>200</v>
      </c>
      <c r="B812" s="18">
        <v>12841</v>
      </c>
      <c r="C812" s="15">
        <v>49.04</v>
      </c>
      <c r="D812" s="15">
        <v>178.85</v>
      </c>
      <c r="E812" s="15">
        <v>-12.46</v>
      </c>
      <c r="F812" s="15">
        <v>6.91</v>
      </c>
      <c r="G812" s="18">
        <v>1457</v>
      </c>
      <c r="H812">
        <v>41</v>
      </c>
      <c r="I812" s="15">
        <v>1.1599999999999999</v>
      </c>
    </row>
    <row r="813" spans="1:9">
      <c r="A813" s="87" t="s">
        <v>201</v>
      </c>
      <c r="B813" s="18">
        <v>12941</v>
      </c>
      <c r="C813" s="15">
        <v>49.42</v>
      </c>
      <c r="D813" s="15">
        <v>178.85</v>
      </c>
      <c r="E813" s="15">
        <v>-12.54</v>
      </c>
      <c r="F813" s="15">
        <v>6.95</v>
      </c>
      <c r="G813" s="18">
        <v>1439</v>
      </c>
      <c r="H813">
        <v>40</v>
      </c>
      <c r="I813" s="15">
        <v>1.1399999999999999</v>
      </c>
    </row>
    <row r="814" spans="1:9">
      <c r="A814" s="87" t="s">
        <v>202</v>
      </c>
      <c r="B814" s="18">
        <v>13040</v>
      </c>
      <c r="C814" s="15">
        <v>49.8</v>
      </c>
      <c r="D814" s="15">
        <v>178.85</v>
      </c>
      <c r="E814" s="15">
        <v>-12.61</v>
      </c>
      <c r="F814" s="15">
        <v>7</v>
      </c>
      <c r="G814" s="18">
        <v>1432</v>
      </c>
      <c r="H814">
        <v>40</v>
      </c>
      <c r="I814" s="15">
        <v>1.1299999999999999</v>
      </c>
    </row>
    <row r="815" spans="1:9">
      <c r="A815" s="87" t="s">
        <v>203</v>
      </c>
      <c r="B815" s="18">
        <v>13139</v>
      </c>
      <c r="C815" s="15">
        <v>50.18</v>
      </c>
      <c r="D815" s="15">
        <v>178.85</v>
      </c>
      <c r="E815" s="15">
        <v>-12.69</v>
      </c>
      <c r="F815" s="15">
        <v>7.05</v>
      </c>
      <c r="G815" s="18">
        <v>1432</v>
      </c>
      <c r="H815">
        <v>40</v>
      </c>
      <c r="I815" s="15">
        <v>1.1399999999999999</v>
      </c>
    </row>
    <row r="816" spans="1:9">
      <c r="A816" s="87" t="s">
        <v>204</v>
      </c>
      <c r="B816" s="18">
        <v>13239</v>
      </c>
      <c r="C816" s="15">
        <v>50.56</v>
      </c>
      <c r="D816" s="15">
        <v>178.85</v>
      </c>
      <c r="E816" s="15">
        <v>-12.76</v>
      </c>
      <c r="F816" s="15">
        <v>7.09</v>
      </c>
      <c r="G816" s="18">
        <v>1433</v>
      </c>
      <c r="H816">
        <v>40</v>
      </c>
      <c r="I816" s="15">
        <v>1.1399999999999999</v>
      </c>
    </row>
    <row r="817" spans="1:9">
      <c r="A817" s="87" t="s">
        <v>205</v>
      </c>
      <c r="B817" s="18">
        <v>13338</v>
      </c>
      <c r="C817" s="15">
        <v>50.93</v>
      </c>
      <c r="D817" s="15">
        <v>178.85</v>
      </c>
      <c r="E817" s="15">
        <v>-12.83</v>
      </c>
      <c r="F817" s="15">
        <v>7.14</v>
      </c>
      <c r="G817" s="18">
        <v>1433</v>
      </c>
      <c r="H817">
        <v>40</v>
      </c>
      <c r="I817" s="15">
        <v>1.1399999999999999</v>
      </c>
    </row>
    <row r="818" spans="1:9">
      <c r="A818" s="87" t="s">
        <v>206</v>
      </c>
      <c r="B818" s="18">
        <v>13437</v>
      </c>
      <c r="C818" s="15">
        <v>51.31</v>
      </c>
      <c r="D818" s="15">
        <v>178.86</v>
      </c>
      <c r="E818" s="15">
        <v>-12.9</v>
      </c>
      <c r="F818" s="15">
        <v>7.19</v>
      </c>
      <c r="G818" s="18">
        <v>1434</v>
      </c>
      <c r="H818">
        <v>40</v>
      </c>
      <c r="I818" s="15">
        <v>1.1399999999999999</v>
      </c>
    </row>
    <row r="819" spans="1:9">
      <c r="A819" s="87" t="s">
        <v>207</v>
      </c>
      <c r="B819" s="18">
        <v>13537</v>
      </c>
      <c r="C819" s="15">
        <v>51.69</v>
      </c>
      <c r="D819" s="15">
        <v>178.86</v>
      </c>
      <c r="E819" s="15">
        <v>-12.97</v>
      </c>
      <c r="F819" s="15">
        <v>7.24</v>
      </c>
      <c r="G819" s="18">
        <v>1434</v>
      </c>
      <c r="H819">
        <v>40</v>
      </c>
      <c r="I819" s="15">
        <v>1.1399999999999999</v>
      </c>
    </row>
    <row r="820" spans="1:9">
      <c r="A820" s="87" t="s">
        <v>208</v>
      </c>
      <c r="B820" s="18">
        <v>13636</v>
      </c>
      <c r="C820" s="15">
        <v>52.07</v>
      </c>
      <c r="D820" s="15">
        <v>178.86</v>
      </c>
      <c r="E820" s="15">
        <v>-13.04</v>
      </c>
      <c r="F820" s="15">
        <v>7.29</v>
      </c>
      <c r="G820" s="18">
        <v>1434</v>
      </c>
      <c r="H820">
        <v>40</v>
      </c>
      <c r="I820" s="15">
        <v>1.1399999999999999</v>
      </c>
    </row>
    <row r="821" spans="1:9" ht="15.75" thickBot="1">
      <c r="A821" s="8" t="s">
        <v>209</v>
      </c>
    </row>
    <row r="822" spans="1:9">
      <c r="A822" s="56" t="s">
        <v>1</v>
      </c>
      <c r="B822" s="71" t="s">
        <v>5</v>
      </c>
      <c r="C822" s="62"/>
      <c r="D822" s="364" t="s">
        <v>120</v>
      </c>
      <c r="E822" s="364"/>
      <c r="F822" s="364"/>
      <c r="G822" s="75" t="s">
        <v>3</v>
      </c>
      <c r="H822" s="71"/>
      <c r="I822" s="63" t="s">
        <v>77</v>
      </c>
    </row>
    <row r="823" spans="1:9">
      <c r="A823" s="57" t="s">
        <v>2</v>
      </c>
      <c r="B823" s="72" t="s">
        <v>15</v>
      </c>
      <c r="C823" s="64"/>
      <c r="D823" s="365"/>
      <c r="E823" s="365"/>
      <c r="F823" s="365"/>
      <c r="G823" s="76" t="s">
        <v>105</v>
      </c>
      <c r="H823" s="72"/>
      <c r="I823" s="229">
        <v>1.0249999999999999</v>
      </c>
    </row>
    <row r="824" spans="1:9" ht="15.75" thickBot="1">
      <c r="A824" s="58" t="s">
        <v>104</v>
      </c>
      <c r="B824" s="73" t="str">
        <f>VLOOKUP(B823,'Table of Contents'!$B$6:$E$49,2,)</f>
        <v>Fr. 85 - 94 Port</v>
      </c>
      <c r="C824" s="65"/>
      <c r="D824" s="366"/>
      <c r="E824" s="366"/>
      <c r="F824" s="366"/>
      <c r="G824" s="77" t="s">
        <v>106</v>
      </c>
      <c r="H824" s="73"/>
      <c r="I824" s="65" t="str">
        <f>VLOOKUP(B823,'Table of Contents'!$B$6:$E$49,3,)</f>
        <v>SWB4-85-2</v>
      </c>
    </row>
    <row r="826" spans="1:9">
      <c r="A826" s="59" t="s">
        <v>107</v>
      </c>
      <c r="B826" s="39" t="s">
        <v>82</v>
      </c>
      <c r="C826" s="40" t="s">
        <v>82</v>
      </c>
      <c r="D826" s="40" t="s">
        <v>84</v>
      </c>
      <c r="E826" s="40" t="s">
        <v>85</v>
      </c>
      <c r="F826" s="40" t="s">
        <v>86</v>
      </c>
      <c r="G826" s="361" t="s">
        <v>108</v>
      </c>
      <c r="H826" s="361"/>
      <c r="I826" s="40" t="s">
        <v>109</v>
      </c>
    </row>
    <row r="827" spans="1:9">
      <c r="A827" s="60" t="s">
        <v>156</v>
      </c>
      <c r="B827" s="41" t="s">
        <v>147</v>
      </c>
      <c r="C827" s="42" t="s">
        <v>241</v>
      </c>
      <c r="D827" s="42" t="s">
        <v>148</v>
      </c>
      <c r="E827" s="43" t="s">
        <v>149</v>
      </c>
      <c r="F827" s="43" t="s">
        <v>150</v>
      </c>
      <c r="G827" s="41" t="s">
        <v>151</v>
      </c>
      <c r="H827" s="41" t="s">
        <v>152</v>
      </c>
      <c r="I827" s="43" t="s">
        <v>153</v>
      </c>
    </row>
    <row r="828" spans="1:9">
      <c r="A828" s="87" t="s">
        <v>210</v>
      </c>
      <c r="B828" s="18">
        <v>13736</v>
      </c>
      <c r="C828" s="15">
        <v>52.45</v>
      </c>
      <c r="D828" s="15">
        <v>178.86</v>
      </c>
      <c r="E828" s="15">
        <v>-13.11</v>
      </c>
      <c r="F828" s="15">
        <v>7.35</v>
      </c>
      <c r="G828" s="18">
        <v>1434</v>
      </c>
      <c r="H828">
        <v>40</v>
      </c>
      <c r="I828" s="15">
        <v>1.1399999999999999</v>
      </c>
    </row>
    <row r="829" spans="1:9">
      <c r="A829" s="87" t="s">
        <v>211</v>
      </c>
      <c r="B829" s="18">
        <v>13835</v>
      </c>
      <c r="C829" s="15">
        <v>52.83</v>
      </c>
      <c r="D829" s="15">
        <v>178.86</v>
      </c>
      <c r="E829" s="15">
        <v>-13.18</v>
      </c>
      <c r="F829" s="15">
        <v>7.4</v>
      </c>
      <c r="G829" s="18">
        <v>1435</v>
      </c>
      <c r="H829">
        <v>40</v>
      </c>
      <c r="I829" s="15">
        <v>1.1399999999999999</v>
      </c>
    </row>
    <row r="830" spans="1:9">
      <c r="A830" s="87" t="s">
        <v>212</v>
      </c>
      <c r="B830" s="18">
        <v>13934</v>
      </c>
      <c r="C830" s="15">
        <v>53.21</v>
      </c>
      <c r="D830" s="15">
        <v>178.86</v>
      </c>
      <c r="E830" s="15">
        <v>-13.25</v>
      </c>
      <c r="F830" s="15">
        <v>7.46</v>
      </c>
      <c r="G830" s="18">
        <v>1435</v>
      </c>
      <c r="H830">
        <v>40</v>
      </c>
      <c r="I830" s="15">
        <v>1.1399999999999999</v>
      </c>
    </row>
    <row r="831" spans="1:9">
      <c r="A831" s="87" t="s">
        <v>213</v>
      </c>
      <c r="B831" s="18">
        <v>14034</v>
      </c>
      <c r="C831" s="15">
        <v>53.59</v>
      </c>
      <c r="D831" s="15">
        <v>178.86</v>
      </c>
      <c r="E831" s="15">
        <v>-13.31</v>
      </c>
      <c r="F831" s="15">
        <v>7.51</v>
      </c>
      <c r="G831" s="18">
        <v>1434</v>
      </c>
      <c r="H831">
        <v>40</v>
      </c>
      <c r="I831" s="15">
        <v>1.1399999999999999</v>
      </c>
    </row>
    <row r="832" spans="1:9">
      <c r="A832" s="87" t="s">
        <v>214</v>
      </c>
      <c r="B832" s="18">
        <v>14133</v>
      </c>
      <c r="C832" s="15">
        <v>53.97</v>
      </c>
      <c r="D832" s="15">
        <v>178.86</v>
      </c>
      <c r="E832" s="15">
        <v>-13.38</v>
      </c>
      <c r="F832" s="15">
        <v>7.57</v>
      </c>
      <c r="G832" s="18">
        <v>1435</v>
      </c>
      <c r="H832">
        <v>40</v>
      </c>
      <c r="I832" s="15">
        <v>1.1399999999999999</v>
      </c>
    </row>
    <row r="833" spans="1:9">
      <c r="A833" s="87" t="s">
        <v>215</v>
      </c>
      <c r="B833" s="18">
        <v>14233</v>
      </c>
      <c r="C833" s="15">
        <v>54.35</v>
      </c>
      <c r="D833" s="15">
        <v>178.86</v>
      </c>
      <c r="E833" s="15">
        <v>-13.44</v>
      </c>
      <c r="F833" s="15">
        <v>7.63</v>
      </c>
      <c r="G833" s="18">
        <v>1435</v>
      </c>
      <c r="H833">
        <v>40</v>
      </c>
      <c r="I833" s="15">
        <v>1.1399999999999999</v>
      </c>
    </row>
    <row r="834" spans="1:9">
      <c r="A834" s="87" t="s">
        <v>216</v>
      </c>
      <c r="B834" s="18">
        <v>14332</v>
      </c>
      <c r="C834" s="15">
        <v>54.73</v>
      </c>
      <c r="D834" s="15">
        <v>178.86</v>
      </c>
      <c r="E834" s="15">
        <v>-13.5</v>
      </c>
      <c r="F834" s="15">
        <v>7.68</v>
      </c>
      <c r="G834" s="18">
        <v>1434</v>
      </c>
      <c r="H834">
        <v>40</v>
      </c>
      <c r="I834" s="15">
        <v>1.1399999999999999</v>
      </c>
    </row>
    <row r="835" spans="1:9">
      <c r="A835" s="87" t="s">
        <v>217</v>
      </c>
      <c r="B835" s="18">
        <v>14431</v>
      </c>
      <c r="C835" s="15">
        <v>55.11</v>
      </c>
      <c r="D835" s="15">
        <v>178.87</v>
      </c>
      <c r="E835" s="15">
        <v>-13.57</v>
      </c>
      <c r="F835" s="15">
        <v>7.74</v>
      </c>
      <c r="G835" s="18">
        <v>1434</v>
      </c>
      <c r="H835">
        <v>40</v>
      </c>
      <c r="I835" s="15">
        <v>1.1399999999999999</v>
      </c>
    </row>
    <row r="836" spans="1:9">
      <c r="A836" s="87" t="s">
        <v>218</v>
      </c>
      <c r="B836" s="18">
        <v>14531</v>
      </c>
      <c r="C836" s="15">
        <v>55.49</v>
      </c>
      <c r="D836" s="15">
        <v>178.87</v>
      </c>
      <c r="E836" s="15">
        <v>-13.63</v>
      </c>
      <c r="F836" s="15">
        <v>7.8</v>
      </c>
      <c r="G836" s="18">
        <v>1435</v>
      </c>
      <c r="H836">
        <v>40</v>
      </c>
      <c r="I836" s="15">
        <v>1.1399999999999999</v>
      </c>
    </row>
    <row r="837" spans="1:9">
      <c r="A837" s="185" t="s">
        <v>219</v>
      </c>
      <c r="B837" s="178">
        <v>14630</v>
      </c>
      <c r="C837" s="196">
        <v>55.87</v>
      </c>
      <c r="D837" s="196">
        <v>178.87</v>
      </c>
      <c r="E837" s="196">
        <v>-13.69</v>
      </c>
      <c r="F837" s="196">
        <v>7.87</v>
      </c>
      <c r="G837" s="178">
        <v>1435</v>
      </c>
      <c r="H837" s="179">
        <v>40</v>
      </c>
      <c r="I837" s="196">
        <v>1.1399999999999999</v>
      </c>
    </row>
    <row r="838" spans="1:9">
      <c r="A838" s="87" t="s">
        <v>220</v>
      </c>
      <c r="B838" s="18">
        <v>14730</v>
      </c>
      <c r="C838" s="15">
        <v>56.25</v>
      </c>
      <c r="D838" s="15">
        <v>178.87</v>
      </c>
      <c r="E838" s="15">
        <v>-13.75</v>
      </c>
      <c r="F838" s="15">
        <v>7.93</v>
      </c>
      <c r="G838" s="18">
        <v>1435</v>
      </c>
      <c r="H838">
        <v>40</v>
      </c>
      <c r="I838" s="15">
        <v>1.1399999999999999</v>
      </c>
    </row>
    <row r="839" spans="1:9">
      <c r="A839" s="87" t="s">
        <v>221</v>
      </c>
      <c r="B839" s="18">
        <v>14829</v>
      </c>
      <c r="C839" s="15">
        <v>56.63</v>
      </c>
      <c r="D839" s="15">
        <v>178.87</v>
      </c>
      <c r="E839" s="15">
        <v>-13.8</v>
      </c>
      <c r="F839" s="15">
        <v>7.99</v>
      </c>
      <c r="G839" s="18">
        <v>1435</v>
      </c>
      <c r="H839">
        <v>40</v>
      </c>
      <c r="I839" s="15">
        <v>1.1399999999999999</v>
      </c>
    </row>
    <row r="840" spans="1:9">
      <c r="A840" s="87" t="s">
        <v>222</v>
      </c>
      <c r="B840" s="18">
        <v>14928</v>
      </c>
      <c r="C840" s="15">
        <v>57.01</v>
      </c>
      <c r="D840" s="15">
        <v>178.87</v>
      </c>
      <c r="E840" s="15">
        <v>-13.86</v>
      </c>
      <c r="F840" s="15">
        <v>8.06</v>
      </c>
      <c r="G840" s="18">
        <v>1435</v>
      </c>
      <c r="H840">
        <v>40</v>
      </c>
      <c r="I840" s="15">
        <v>1.1399999999999999</v>
      </c>
    </row>
    <row r="841" spans="1:9">
      <c r="A841" s="87" t="s">
        <v>223</v>
      </c>
      <c r="B841" s="18">
        <v>15028</v>
      </c>
      <c r="C841" s="15">
        <v>57.39</v>
      </c>
      <c r="D841" s="15">
        <v>178.87</v>
      </c>
      <c r="E841" s="15">
        <v>-13.92</v>
      </c>
      <c r="F841" s="15">
        <v>8.1199999999999992</v>
      </c>
      <c r="G841" s="18">
        <v>1435</v>
      </c>
      <c r="H841">
        <v>40</v>
      </c>
      <c r="I841" s="15">
        <v>1.1399999999999999</v>
      </c>
    </row>
    <row r="842" spans="1:9">
      <c r="A842" s="186" t="s">
        <v>224</v>
      </c>
      <c r="B842" s="181">
        <v>15127</v>
      </c>
      <c r="C842" s="197">
        <v>57.77</v>
      </c>
      <c r="D842" s="197">
        <v>178.87</v>
      </c>
      <c r="E842" s="197">
        <v>-13.98</v>
      </c>
      <c r="F842" s="197">
        <v>8.19</v>
      </c>
      <c r="G842" s="181">
        <v>1435</v>
      </c>
      <c r="H842" s="182">
        <v>40</v>
      </c>
      <c r="I842" s="197">
        <v>1.1399999999999999</v>
      </c>
    </row>
    <row r="843" spans="1:9">
      <c r="A843" s="87" t="s">
        <v>225</v>
      </c>
      <c r="B843" s="18">
        <v>15227</v>
      </c>
      <c r="C843" s="15">
        <v>58.15</v>
      </c>
      <c r="D843" s="15">
        <v>178.87</v>
      </c>
      <c r="E843" s="15">
        <v>-14.03</v>
      </c>
      <c r="F843" s="15">
        <v>8.25</v>
      </c>
      <c r="G843" s="18">
        <v>1435</v>
      </c>
      <c r="H843">
        <v>40</v>
      </c>
      <c r="I843" s="15">
        <v>1.1399999999999999</v>
      </c>
    </row>
    <row r="844" spans="1:9">
      <c r="A844" s="87" t="s">
        <v>226</v>
      </c>
      <c r="B844" s="18">
        <v>15326</v>
      </c>
      <c r="C844" s="15">
        <v>58.53</v>
      </c>
      <c r="D844" s="15">
        <v>178.87</v>
      </c>
      <c r="E844" s="15">
        <v>-14.09</v>
      </c>
      <c r="F844" s="15">
        <v>8.32</v>
      </c>
      <c r="G844" s="18">
        <v>1435</v>
      </c>
      <c r="H844">
        <v>40</v>
      </c>
      <c r="I844" s="15">
        <v>1.1399999999999999</v>
      </c>
    </row>
    <row r="845" spans="1:9">
      <c r="A845" s="87" t="s">
        <v>227</v>
      </c>
      <c r="B845" s="18">
        <v>15426</v>
      </c>
      <c r="C845" s="15">
        <v>58.91</v>
      </c>
      <c r="D845" s="15">
        <v>178.87</v>
      </c>
      <c r="E845" s="15">
        <v>-14.14</v>
      </c>
      <c r="F845" s="15">
        <v>8.39</v>
      </c>
      <c r="G845" s="18">
        <v>1435</v>
      </c>
      <c r="H845">
        <v>40</v>
      </c>
      <c r="I845" s="15">
        <v>1.1399999999999999</v>
      </c>
    </row>
    <row r="846" spans="1:9" ht="15.75" thickBot="1">
      <c r="A846" s="93" t="s">
        <v>277</v>
      </c>
      <c r="B846" s="78">
        <v>15436</v>
      </c>
      <c r="C846" s="67">
        <v>58.95</v>
      </c>
      <c r="D846" s="67">
        <v>178.87</v>
      </c>
      <c r="E846" s="67">
        <v>-14.15</v>
      </c>
      <c r="F846" s="67">
        <v>8.39</v>
      </c>
      <c r="G846" s="95">
        <v>0</v>
      </c>
      <c r="H846" s="95">
        <v>0</v>
      </c>
      <c r="I846" s="67">
        <v>0</v>
      </c>
    </row>
    <row r="847" spans="1:9">
      <c r="A847" s="56" t="s">
        <v>1</v>
      </c>
      <c r="B847" s="71" t="s">
        <v>5</v>
      </c>
      <c r="C847" s="62"/>
      <c r="D847" s="364" t="s">
        <v>121</v>
      </c>
      <c r="E847" s="364"/>
      <c r="F847" s="364"/>
      <c r="G847" s="75" t="s">
        <v>3</v>
      </c>
      <c r="H847" s="71"/>
      <c r="I847" s="63" t="s">
        <v>77</v>
      </c>
    </row>
    <row r="848" spans="1:9">
      <c r="A848" s="57" t="s">
        <v>2</v>
      </c>
      <c r="B848" s="72" t="s">
        <v>16</v>
      </c>
      <c r="C848" s="64"/>
      <c r="D848" s="365"/>
      <c r="E848" s="365"/>
      <c r="F848" s="365"/>
      <c r="G848" s="76" t="s">
        <v>105</v>
      </c>
      <c r="H848" s="72"/>
      <c r="I848" s="229">
        <v>1.0249999999999999</v>
      </c>
    </row>
    <row r="849" spans="1:9" ht="15.75" thickBot="1">
      <c r="A849" s="58" t="s">
        <v>104</v>
      </c>
      <c r="B849" s="73" t="str">
        <f>VLOOKUP(B848,'Table of Contents'!$B$6:$E$49,2,)</f>
        <v>Fr. 94 - 103 Stbd</v>
      </c>
      <c r="C849" s="65"/>
      <c r="D849" s="366"/>
      <c r="E849" s="366"/>
      <c r="F849" s="366"/>
      <c r="G849" s="77" t="s">
        <v>106</v>
      </c>
      <c r="H849" s="73"/>
      <c r="I849" s="65" t="str">
        <f>VLOOKUP(B848,'Table of Contents'!$B$6:$E$49,3,)</f>
        <v>SWB4-94-1</v>
      </c>
    </row>
    <row r="850" spans="1:9">
      <c r="E850" s="66"/>
    </row>
    <row r="851" spans="1:9">
      <c r="A851" s="362" t="s">
        <v>440</v>
      </c>
      <c r="B851" s="362"/>
      <c r="C851" s="362"/>
      <c r="D851" s="362"/>
      <c r="E851" s="362"/>
      <c r="F851" s="362"/>
      <c r="G851" s="362"/>
      <c r="H851" s="362"/>
      <c r="I851" s="362"/>
    </row>
    <row r="852" spans="1:9">
      <c r="A852" s="362" t="s">
        <v>278</v>
      </c>
      <c r="B852" s="362"/>
      <c r="C852" s="362"/>
      <c r="D852" s="362"/>
      <c r="E852" s="362"/>
      <c r="F852" s="362"/>
      <c r="G852" s="362"/>
      <c r="H852" s="362"/>
      <c r="I852" s="362"/>
    </row>
    <row r="853" spans="1:9">
      <c r="A853" s="363" t="s">
        <v>260</v>
      </c>
      <c r="B853" s="363"/>
      <c r="C853" s="363"/>
      <c r="D853" s="363"/>
      <c r="E853" s="363"/>
      <c r="F853" s="363"/>
      <c r="G853" s="363"/>
      <c r="H853" s="363"/>
      <c r="I853" s="363"/>
    </row>
    <row r="854" spans="1:9">
      <c r="A854" s="362" t="s">
        <v>279</v>
      </c>
      <c r="B854" s="362"/>
      <c r="C854" s="362"/>
      <c r="D854" s="362"/>
      <c r="E854" s="362"/>
      <c r="F854" s="362"/>
      <c r="G854" s="362"/>
      <c r="H854" s="362"/>
      <c r="I854" s="362"/>
    </row>
    <row r="856" spans="1:9">
      <c r="A856" s="59" t="s">
        <v>107</v>
      </c>
      <c r="B856" s="39" t="s">
        <v>82</v>
      </c>
      <c r="C856" s="40" t="s">
        <v>82</v>
      </c>
      <c r="D856" s="40" t="s">
        <v>84</v>
      </c>
      <c r="E856" s="40" t="s">
        <v>85</v>
      </c>
      <c r="F856" s="40" t="s">
        <v>86</v>
      </c>
      <c r="G856" s="361" t="s">
        <v>108</v>
      </c>
      <c r="H856" s="361"/>
      <c r="I856" s="40" t="s">
        <v>109</v>
      </c>
    </row>
    <row r="857" spans="1:9">
      <c r="A857" s="60" t="s">
        <v>156</v>
      </c>
      <c r="B857" s="41" t="s">
        <v>147</v>
      </c>
      <c r="C857" s="42" t="s">
        <v>241</v>
      </c>
      <c r="D857" s="42" t="s">
        <v>148</v>
      </c>
      <c r="E857" s="43" t="s">
        <v>149</v>
      </c>
      <c r="F857" s="43" t="s">
        <v>150</v>
      </c>
      <c r="G857" s="41" t="s">
        <v>151</v>
      </c>
      <c r="H857" s="41" t="s">
        <v>152</v>
      </c>
      <c r="I857" s="43" t="s">
        <v>153</v>
      </c>
    </row>
    <row r="858" spans="1:9">
      <c r="A858" s="87" t="s">
        <v>160</v>
      </c>
      <c r="B858">
        <v>28</v>
      </c>
      <c r="C858" s="15">
        <v>0.11</v>
      </c>
      <c r="D858" s="15">
        <v>188.64</v>
      </c>
      <c r="E858" s="15">
        <v>3.11</v>
      </c>
      <c r="F858" s="15">
        <v>6.27</v>
      </c>
      <c r="G858">
        <v>5</v>
      </c>
      <c r="H858">
        <v>84</v>
      </c>
      <c r="I858" s="15">
        <v>2.4</v>
      </c>
    </row>
    <row r="859" spans="1:9">
      <c r="A859" s="87" t="s">
        <v>161</v>
      </c>
      <c r="B859">
        <v>64</v>
      </c>
      <c r="C859" s="15">
        <v>0.25</v>
      </c>
      <c r="D859" s="15">
        <v>188.87</v>
      </c>
      <c r="E859" s="15">
        <v>3.75</v>
      </c>
      <c r="F859" s="15">
        <v>6.45</v>
      </c>
      <c r="G859">
        <v>16</v>
      </c>
      <c r="H859">
        <v>233</v>
      </c>
      <c r="I859" s="15">
        <v>6.65</v>
      </c>
    </row>
    <row r="860" spans="1:9">
      <c r="A860" s="87" t="s">
        <v>162</v>
      </c>
      <c r="B860">
        <v>121</v>
      </c>
      <c r="C860" s="15">
        <v>0.46</v>
      </c>
      <c r="D860" s="15">
        <v>189.09</v>
      </c>
      <c r="E860" s="15">
        <v>4.41</v>
      </c>
      <c r="F860" s="15">
        <v>6.63</v>
      </c>
      <c r="G860">
        <v>37</v>
      </c>
      <c r="H860">
        <v>518</v>
      </c>
      <c r="I860" s="15">
        <v>14.8</v>
      </c>
    </row>
    <row r="861" spans="1:9">
      <c r="A861" s="87" t="s">
        <v>163</v>
      </c>
      <c r="B861">
        <v>203</v>
      </c>
      <c r="C861" s="15">
        <v>0.77</v>
      </c>
      <c r="D861" s="15">
        <v>189.32</v>
      </c>
      <c r="E861" s="15">
        <v>5.08</v>
      </c>
      <c r="F861" s="15">
        <v>6.82</v>
      </c>
      <c r="G861">
        <v>73</v>
      </c>
      <c r="H861">
        <v>971</v>
      </c>
      <c r="I861" s="15">
        <v>27.73</v>
      </c>
    </row>
    <row r="862" spans="1:9">
      <c r="A862" s="87" t="s">
        <v>164</v>
      </c>
      <c r="B862">
        <v>313</v>
      </c>
      <c r="C862" s="15">
        <v>1.19</v>
      </c>
      <c r="D862" s="15">
        <v>189.54</v>
      </c>
      <c r="E862" s="15">
        <v>5.71</v>
      </c>
      <c r="F862" s="15">
        <v>7</v>
      </c>
      <c r="G862">
        <v>132</v>
      </c>
      <c r="H862" s="18">
        <v>1594</v>
      </c>
      <c r="I862" s="15">
        <v>45.54</v>
      </c>
    </row>
    <row r="863" spans="1:9">
      <c r="A863" s="87" t="s">
        <v>165</v>
      </c>
      <c r="B863">
        <v>453</v>
      </c>
      <c r="C863" s="15">
        <v>1.73</v>
      </c>
      <c r="D863" s="15">
        <v>189.76</v>
      </c>
      <c r="E863" s="15">
        <v>6.28</v>
      </c>
      <c r="F863" s="15">
        <v>7.18</v>
      </c>
      <c r="G863">
        <v>204</v>
      </c>
      <c r="H863" s="18">
        <v>2250</v>
      </c>
      <c r="I863" s="15">
        <v>64.27</v>
      </c>
    </row>
    <row r="864" spans="1:9">
      <c r="A864" s="87" t="s">
        <v>166</v>
      </c>
      <c r="B864">
        <v>623</v>
      </c>
      <c r="C864" s="15">
        <v>2.38</v>
      </c>
      <c r="D864" s="15">
        <v>189.99</v>
      </c>
      <c r="E864" s="15">
        <v>6.76</v>
      </c>
      <c r="F864" s="15">
        <v>7.36</v>
      </c>
      <c r="G864">
        <v>320</v>
      </c>
      <c r="H864" s="18">
        <v>2909</v>
      </c>
      <c r="I864" s="15">
        <v>83.09</v>
      </c>
    </row>
    <row r="865" spans="1:9">
      <c r="A865" s="87" t="s">
        <v>167</v>
      </c>
      <c r="B865">
        <v>824</v>
      </c>
      <c r="C865" s="15">
        <v>3.15</v>
      </c>
      <c r="D865" s="15">
        <v>190.22</v>
      </c>
      <c r="E865" s="15">
        <v>7.17</v>
      </c>
      <c r="F865" s="15">
        <v>7.54</v>
      </c>
      <c r="G865">
        <v>464</v>
      </c>
      <c r="H865" s="18">
        <v>3617</v>
      </c>
      <c r="I865" s="15">
        <v>103.33</v>
      </c>
    </row>
    <row r="866" spans="1:9">
      <c r="A866" s="87" t="s">
        <v>168</v>
      </c>
      <c r="B866" s="18">
        <v>1057</v>
      </c>
      <c r="C866" s="15">
        <v>4.04</v>
      </c>
      <c r="D866" s="15">
        <v>190.46</v>
      </c>
      <c r="E866" s="15">
        <v>7.51</v>
      </c>
      <c r="F866" s="15">
        <v>7.71</v>
      </c>
      <c r="G866">
        <v>648</v>
      </c>
      <c r="H866" s="18">
        <v>4302</v>
      </c>
      <c r="I866" s="15">
        <v>122.91</v>
      </c>
    </row>
    <row r="867" spans="1:9">
      <c r="A867" s="87" t="s">
        <v>169</v>
      </c>
      <c r="B867" s="18">
        <v>1323</v>
      </c>
      <c r="C867" s="15">
        <v>5.05</v>
      </c>
      <c r="D867" s="15">
        <v>190.7</v>
      </c>
      <c r="E867" s="15">
        <v>7.8</v>
      </c>
      <c r="F867" s="15">
        <v>7.89</v>
      </c>
      <c r="G867">
        <v>885</v>
      </c>
      <c r="H867" s="18">
        <v>5078</v>
      </c>
      <c r="I867" s="15">
        <v>145.07</v>
      </c>
    </row>
    <row r="868" spans="1:9">
      <c r="A868" s="87" t="s">
        <v>170</v>
      </c>
      <c r="B868" s="18">
        <v>1621</v>
      </c>
      <c r="C868" s="15">
        <v>6.19</v>
      </c>
      <c r="D868" s="15">
        <v>190.94</v>
      </c>
      <c r="E868" s="15">
        <v>8.06</v>
      </c>
      <c r="F868" s="15">
        <v>8.06</v>
      </c>
      <c r="G868" s="18">
        <v>1180</v>
      </c>
      <c r="H868" s="18">
        <v>5832</v>
      </c>
      <c r="I868" s="15">
        <v>166.6</v>
      </c>
    </row>
    <row r="869" spans="1:9">
      <c r="A869" s="87" t="s">
        <v>171</v>
      </c>
      <c r="B869" s="18">
        <v>1954</v>
      </c>
      <c r="C869" s="15">
        <v>7.46</v>
      </c>
      <c r="D869" s="15">
        <v>191.2</v>
      </c>
      <c r="E869" s="15">
        <v>8.2799999999999994</v>
      </c>
      <c r="F869" s="15">
        <v>8.24</v>
      </c>
      <c r="G869" s="18">
        <v>1554</v>
      </c>
      <c r="H869" s="18">
        <v>6668</v>
      </c>
      <c r="I869" s="15">
        <v>190.49</v>
      </c>
    </row>
    <row r="870" spans="1:9">
      <c r="A870" s="87" t="s">
        <v>172</v>
      </c>
      <c r="B870" s="18">
        <v>2321</v>
      </c>
      <c r="C870" s="15">
        <v>8.86</v>
      </c>
      <c r="D870" s="15">
        <v>191.45</v>
      </c>
      <c r="E870" s="15">
        <v>8.4700000000000006</v>
      </c>
      <c r="F870" s="15">
        <v>8.41</v>
      </c>
      <c r="G870" s="18">
        <v>1910</v>
      </c>
      <c r="H870" s="18">
        <v>7337</v>
      </c>
      <c r="I870" s="15">
        <v>209.6</v>
      </c>
    </row>
    <row r="871" spans="1:9">
      <c r="A871" s="87" t="s">
        <v>173</v>
      </c>
      <c r="B871" s="18">
        <v>2719</v>
      </c>
      <c r="C871" s="15">
        <v>10.38</v>
      </c>
      <c r="D871" s="15">
        <v>191.71</v>
      </c>
      <c r="E871" s="15">
        <v>8.66</v>
      </c>
      <c r="F871" s="15">
        <v>8.58</v>
      </c>
      <c r="G871" s="18">
        <v>2408</v>
      </c>
      <c r="H871" s="18">
        <v>8144</v>
      </c>
      <c r="I871" s="15">
        <v>232.65</v>
      </c>
    </row>
    <row r="872" spans="1:9">
      <c r="A872" s="87" t="s">
        <v>174</v>
      </c>
      <c r="B872" s="18">
        <v>3144</v>
      </c>
      <c r="C872" s="15">
        <v>12.01</v>
      </c>
      <c r="D872" s="15">
        <v>191.99</v>
      </c>
      <c r="E872" s="15">
        <v>8.84</v>
      </c>
      <c r="F872" s="15">
        <v>8.75</v>
      </c>
      <c r="G872" s="18">
        <v>2846</v>
      </c>
      <c r="H872" s="18">
        <v>8650</v>
      </c>
      <c r="I872" s="15">
        <v>247.09</v>
      </c>
    </row>
    <row r="873" spans="1:9">
      <c r="A873" s="87" t="s">
        <v>175</v>
      </c>
      <c r="B873" s="18">
        <v>3593</v>
      </c>
      <c r="C873" s="15">
        <v>13.72</v>
      </c>
      <c r="D873" s="15">
        <v>192.28</v>
      </c>
      <c r="E873" s="15">
        <v>9.01</v>
      </c>
      <c r="F873" s="15">
        <v>8.92</v>
      </c>
      <c r="G873" s="18">
        <v>3312</v>
      </c>
      <c r="H873" s="18">
        <v>9216</v>
      </c>
      <c r="I873" s="15">
        <v>263.27999999999997</v>
      </c>
    </row>
    <row r="874" spans="1:9">
      <c r="A874" s="87" t="s">
        <v>176</v>
      </c>
      <c r="B874" s="18">
        <v>4062</v>
      </c>
      <c r="C874" s="15">
        <v>15.51</v>
      </c>
      <c r="D874" s="15">
        <v>192.58</v>
      </c>
      <c r="E874" s="15">
        <v>9.18</v>
      </c>
      <c r="F874" s="15">
        <v>9.08</v>
      </c>
      <c r="G874" s="18">
        <v>3819</v>
      </c>
      <c r="H874" s="18">
        <v>9868</v>
      </c>
      <c r="I874" s="15">
        <v>281.89</v>
      </c>
    </row>
    <row r="875" spans="1:9">
      <c r="A875" s="87" t="s">
        <v>177</v>
      </c>
      <c r="B875" s="18">
        <v>4547</v>
      </c>
      <c r="C875" s="15">
        <v>17.37</v>
      </c>
      <c r="D875" s="15">
        <v>192.9</v>
      </c>
      <c r="E875" s="15">
        <v>9.35</v>
      </c>
      <c r="F875" s="15">
        <v>9.24</v>
      </c>
      <c r="G875" s="18">
        <v>4284</v>
      </c>
      <c r="H875" s="18">
        <v>10406</v>
      </c>
      <c r="I875" s="15">
        <v>297.25</v>
      </c>
    </row>
    <row r="876" spans="1:9">
      <c r="A876" s="87" t="s">
        <v>178</v>
      </c>
      <c r="B876" s="18">
        <v>5047</v>
      </c>
      <c r="C876" s="15">
        <v>19.27</v>
      </c>
      <c r="D876" s="15">
        <v>193.24</v>
      </c>
      <c r="E876" s="15">
        <v>9.49</v>
      </c>
      <c r="F876" s="15">
        <v>9.4</v>
      </c>
      <c r="G876" s="18">
        <v>4625</v>
      </c>
      <c r="H876" s="18">
        <v>10813</v>
      </c>
      <c r="I876" s="15">
        <v>308.89999999999998</v>
      </c>
    </row>
    <row r="877" spans="1:9">
      <c r="A877" s="87" t="s">
        <v>179</v>
      </c>
      <c r="B877" s="18">
        <v>5555</v>
      </c>
      <c r="C877" s="15">
        <v>21.21</v>
      </c>
      <c r="D877" s="15">
        <v>193.6</v>
      </c>
      <c r="E877" s="15">
        <v>9.6300000000000008</v>
      </c>
      <c r="F877" s="15">
        <v>9.5500000000000007</v>
      </c>
      <c r="G877" s="18">
        <v>4874</v>
      </c>
      <c r="H877" s="18">
        <v>11199</v>
      </c>
      <c r="I877" s="15">
        <v>319.89999999999998</v>
      </c>
    </row>
    <row r="878" spans="1:9">
      <c r="A878" s="87" t="s">
        <v>180</v>
      </c>
      <c r="B878" s="18">
        <v>6063</v>
      </c>
      <c r="C878" s="15">
        <v>23.15</v>
      </c>
      <c r="D878" s="15">
        <v>193.94</v>
      </c>
      <c r="E878" s="15">
        <v>9.77</v>
      </c>
      <c r="F878" s="15">
        <v>9.6999999999999993</v>
      </c>
      <c r="G878" s="18">
        <v>4849</v>
      </c>
      <c r="H878" s="18">
        <v>11075</v>
      </c>
      <c r="I878" s="15">
        <v>316.38</v>
      </c>
    </row>
    <row r="879" spans="1:9">
      <c r="A879" s="87" t="s">
        <v>181</v>
      </c>
      <c r="B879" s="18">
        <v>6567</v>
      </c>
      <c r="C879" s="15">
        <v>25.08</v>
      </c>
      <c r="D879" s="15">
        <v>194.27</v>
      </c>
      <c r="E879" s="15">
        <v>9.91</v>
      </c>
      <c r="F879" s="15">
        <v>9.85</v>
      </c>
      <c r="G879" s="18">
        <v>4758</v>
      </c>
      <c r="H879" s="18">
        <v>11013</v>
      </c>
      <c r="I879" s="15">
        <v>314.60000000000002</v>
      </c>
    </row>
    <row r="880" spans="1:9">
      <c r="A880" s="87" t="s">
        <v>182</v>
      </c>
      <c r="B880" s="18">
        <v>7061</v>
      </c>
      <c r="C880" s="15">
        <v>26.96</v>
      </c>
      <c r="D880" s="15">
        <v>194.58</v>
      </c>
      <c r="E880" s="15">
        <v>10.06</v>
      </c>
      <c r="F880" s="15">
        <v>9.98</v>
      </c>
      <c r="G880" s="18">
        <v>4588</v>
      </c>
      <c r="H880" s="18">
        <v>10929</v>
      </c>
      <c r="I880" s="15">
        <v>312.19</v>
      </c>
    </row>
    <row r="881" spans="1:9">
      <c r="A881" s="87" t="s">
        <v>183</v>
      </c>
      <c r="B881" s="18">
        <v>7540</v>
      </c>
      <c r="C881" s="15">
        <v>28.79</v>
      </c>
      <c r="D881" s="15">
        <v>194.87</v>
      </c>
      <c r="E881" s="15">
        <v>10.199999999999999</v>
      </c>
      <c r="F881" s="15">
        <v>10.119999999999999</v>
      </c>
      <c r="G881" s="18">
        <v>4399</v>
      </c>
      <c r="H881" s="18">
        <v>10653</v>
      </c>
      <c r="I881" s="15">
        <v>304.32</v>
      </c>
    </row>
    <row r="882" spans="1:9">
      <c r="A882" s="87" t="s">
        <v>184</v>
      </c>
      <c r="B882" s="18">
        <v>7999</v>
      </c>
      <c r="C882" s="15">
        <v>30.55</v>
      </c>
      <c r="D882" s="15">
        <v>195.14</v>
      </c>
      <c r="E882" s="15">
        <v>10.35</v>
      </c>
      <c r="F882" s="15">
        <v>10.24</v>
      </c>
      <c r="G882" s="18">
        <v>4157</v>
      </c>
      <c r="H882" s="18">
        <v>10153</v>
      </c>
      <c r="I882" s="15">
        <v>290.02999999999997</v>
      </c>
    </row>
    <row r="883" spans="1:9">
      <c r="A883" s="87" t="s">
        <v>185</v>
      </c>
      <c r="B883" s="18">
        <v>8434</v>
      </c>
      <c r="C883" s="15">
        <v>32.21</v>
      </c>
      <c r="D883" s="15">
        <v>195.38</v>
      </c>
      <c r="E883" s="15">
        <v>10.49</v>
      </c>
      <c r="F883" s="15">
        <v>10.36</v>
      </c>
      <c r="G883" s="18">
        <v>3904</v>
      </c>
      <c r="H883" s="18">
        <v>9925</v>
      </c>
      <c r="I883" s="15">
        <v>283.51</v>
      </c>
    </row>
    <row r="884" spans="1:9">
      <c r="A884" s="87" t="s">
        <v>187</v>
      </c>
      <c r="B884" s="18">
        <v>8843</v>
      </c>
      <c r="C884" s="15">
        <v>33.770000000000003</v>
      </c>
      <c r="D884" s="15">
        <v>195.6</v>
      </c>
      <c r="E884" s="15">
        <v>10.62</v>
      </c>
      <c r="F884" s="15">
        <v>10.48</v>
      </c>
      <c r="G884" s="18">
        <v>3708</v>
      </c>
      <c r="H884" s="18">
        <v>9219</v>
      </c>
      <c r="I884" s="15">
        <v>263.36</v>
      </c>
    </row>
    <row r="885" spans="1:9">
      <c r="A885" s="87" t="s">
        <v>186</v>
      </c>
      <c r="B885" s="18">
        <v>9225</v>
      </c>
      <c r="C885" s="15">
        <v>35.229999999999997</v>
      </c>
      <c r="D885" s="15">
        <v>195.79</v>
      </c>
      <c r="E885" s="15">
        <v>10.75</v>
      </c>
      <c r="F885" s="15">
        <v>10.59</v>
      </c>
      <c r="G885" s="18">
        <v>3525</v>
      </c>
      <c r="H885" s="18">
        <v>8652</v>
      </c>
      <c r="I885" s="15">
        <v>247.17</v>
      </c>
    </row>
    <row r="886" spans="1:9">
      <c r="A886" s="87" t="s">
        <v>188</v>
      </c>
      <c r="B886" s="18">
        <v>9580</v>
      </c>
      <c r="C886" s="15">
        <v>36.58</v>
      </c>
      <c r="D886" s="15">
        <v>195.97</v>
      </c>
      <c r="E886" s="15">
        <v>10.88</v>
      </c>
      <c r="F886" s="15">
        <v>10.69</v>
      </c>
      <c r="G886" s="18">
        <v>3397</v>
      </c>
      <c r="H886" s="18">
        <v>7992</v>
      </c>
      <c r="I886" s="15">
        <v>228.3</v>
      </c>
    </row>
    <row r="887" spans="1:9">
      <c r="A887" s="87" t="s">
        <v>189</v>
      </c>
      <c r="B887" s="18">
        <v>9906</v>
      </c>
      <c r="C887" s="15">
        <v>37.83</v>
      </c>
      <c r="D887" s="15">
        <v>196.12</v>
      </c>
      <c r="E887" s="15">
        <v>11.01</v>
      </c>
      <c r="F887" s="15">
        <v>10.78</v>
      </c>
      <c r="G887" s="18">
        <v>3299</v>
      </c>
      <c r="H887" s="18">
        <v>7135</v>
      </c>
      <c r="I887" s="15">
        <v>203.83</v>
      </c>
    </row>
    <row r="888" spans="1:9">
      <c r="A888" s="87" t="s">
        <v>190</v>
      </c>
      <c r="B888" s="18">
        <v>10204</v>
      </c>
      <c r="C888" s="15">
        <v>38.97</v>
      </c>
      <c r="D888" s="15">
        <v>196.26</v>
      </c>
      <c r="E888" s="15">
        <v>11.13</v>
      </c>
      <c r="F888" s="15">
        <v>10.87</v>
      </c>
      <c r="G888" s="18">
        <v>3203</v>
      </c>
      <c r="H888" s="18">
        <v>5910</v>
      </c>
      <c r="I888" s="15">
        <v>168.84</v>
      </c>
    </row>
    <row r="889" spans="1:9">
      <c r="A889" s="87" t="s">
        <v>191</v>
      </c>
      <c r="B889" s="18">
        <v>10472</v>
      </c>
      <c r="C889" s="15">
        <v>39.99</v>
      </c>
      <c r="D889" s="15">
        <v>196.37</v>
      </c>
      <c r="E889" s="15">
        <v>11.26</v>
      </c>
      <c r="F889" s="15">
        <v>10.95</v>
      </c>
      <c r="G889" s="18">
        <v>3134</v>
      </c>
      <c r="H889" s="18">
        <v>5124</v>
      </c>
      <c r="I889" s="15">
        <v>146.37</v>
      </c>
    </row>
    <row r="890" spans="1:9">
      <c r="A890" s="87" t="s">
        <v>192</v>
      </c>
      <c r="B890" s="18">
        <v>10710</v>
      </c>
      <c r="C890" s="15">
        <v>40.9</v>
      </c>
      <c r="D890" s="15">
        <v>196.47</v>
      </c>
      <c r="E890" s="15">
        <v>11.39</v>
      </c>
      <c r="F890" s="15">
        <v>11.03</v>
      </c>
      <c r="G890" s="18">
        <v>2987</v>
      </c>
      <c r="H890" s="18">
        <v>3538</v>
      </c>
      <c r="I890" s="15">
        <v>101.08</v>
      </c>
    </row>
    <row r="891" spans="1:9">
      <c r="A891" s="87" t="s">
        <v>193</v>
      </c>
      <c r="B891" s="18">
        <v>10919</v>
      </c>
      <c r="C891" s="15">
        <v>41.7</v>
      </c>
      <c r="D891" s="15">
        <v>196.54</v>
      </c>
      <c r="E891" s="15">
        <v>11.51</v>
      </c>
      <c r="F891" s="15">
        <v>11.1</v>
      </c>
      <c r="G891" s="18">
        <v>2812</v>
      </c>
      <c r="H891" s="18">
        <v>2259</v>
      </c>
      <c r="I891" s="15">
        <v>64.540000000000006</v>
      </c>
    </row>
    <row r="892" spans="1:9">
      <c r="A892" s="87" t="s">
        <v>194</v>
      </c>
      <c r="B892" s="18">
        <v>11101</v>
      </c>
      <c r="C892" s="15">
        <v>42.39</v>
      </c>
      <c r="D892" s="15">
        <v>196.6</v>
      </c>
      <c r="E892" s="15">
        <v>11.63</v>
      </c>
      <c r="F892" s="15">
        <v>11.16</v>
      </c>
      <c r="G892" s="18">
        <v>2615</v>
      </c>
      <c r="H892" s="18">
        <v>1328</v>
      </c>
      <c r="I892" s="15">
        <v>37.92</v>
      </c>
    </row>
    <row r="893" spans="1:9">
      <c r="A893" s="87" t="s">
        <v>195</v>
      </c>
      <c r="B893" s="18">
        <v>11261</v>
      </c>
      <c r="C893" s="15">
        <v>43</v>
      </c>
      <c r="D893" s="15">
        <v>196.64</v>
      </c>
      <c r="E893" s="15">
        <v>11.75</v>
      </c>
      <c r="F893" s="15">
        <v>11.21</v>
      </c>
      <c r="G893" s="18">
        <v>2391</v>
      </c>
      <c r="H893">
        <v>708</v>
      </c>
      <c r="I893" s="15">
        <v>20.21</v>
      </c>
    </row>
    <row r="894" spans="1:9">
      <c r="A894" s="87" t="s">
        <v>196</v>
      </c>
      <c r="B894" s="18">
        <v>11403</v>
      </c>
      <c r="C894" s="15">
        <v>43.54</v>
      </c>
      <c r="D894" s="15">
        <v>196.67</v>
      </c>
      <c r="E894" s="15">
        <v>11.87</v>
      </c>
      <c r="F894" s="15">
        <v>11.26</v>
      </c>
      <c r="G894" s="18">
        <v>2166</v>
      </c>
      <c r="H894">
        <v>345</v>
      </c>
      <c r="I894" s="15">
        <v>9.85</v>
      </c>
    </row>
    <row r="895" spans="1:9">
      <c r="A895" s="87" t="s">
        <v>197</v>
      </c>
      <c r="B895" s="18">
        <v>11532</v>
      </c>
      <c r="C895" s="15">
        <v>44.04</v>
      </c>
      <c r="D895" s="15">
        <v>196.69</v>
      </c>
      <c r="E895" s="15">
        <v>11.97</v>
      </c>
      <c r="F895" s="15">
        <v>11.31</v>
      </c>
      <c r="G895" s="18">
        <v>1935</v>
      </c>
      <c r="H895">
        <v>154</v>
      </c>
      <c r="I895" s="15">
        <v>4.4000000000000004</v>
      </c>
    </row>
    <row r="896" spans="1:9">
      <c r="A896" s="87" t="s">
        <v>198</v>
      </c>
      <c r="B896" s="18">
        <v>11651</v>
      </c>
      <c r="C896" s="15">
        <v>44.49</v>
      </c>
      <c r="D896" s="15">
        <v>196.7</v>
      </c>
      <c r="E896" s="15">
        <v>12.07</v>
      </c>
      <c r="F896" s="15">
        <v>11.36</v>
      </c>
      <c r="G896" s="18">
        <v>1795</v>
      </c>
      <c r="H896">
        <v>96</v>
      </c>
      <c r="I896" s="15">
        <v>2.74</v>
      </c>
    </row>
    <row r="897" spans="1:9">
      <c r="A897" s="87" t="s">
        <v>199</v>
      </c>
      <c r="B897" s="18">
        <v>11765</v>
      </c>
      <c r="C897" s="15">
        <v>44.93</v>
      </c>
      <c r="D897" s="15">
        <v>196.71</v>
      </c>
      <c r="E897" s="15">
        <v>12.17</v>
      </c>
      <c r="F897" s="15">
        <v>11.4</v>
      </c>
      <c r="G897" s="18">
        <v>1703</v>
      </c>
      <c r="H897">
        <v>74</v>
      </c>
      <c r="I897" s="15">
        <v>2.11</v>
      </c>
    </row>
    <row r="898" spans="1:9">
      <c r="A898" s="87" t="s">
        <v>200</v>
      </c>
      <c r="B898" s="18">
        <v>11876</v>
      </c>
      <c r="C898" s="15">
        <v>45.35</v>
      </c>
      <c r="D898" s="15">
        <v>196.72</v>
      </c>
      <c r="E898" s="15">
        <v>12.26</v>
      </c>
      <c r="F898" s="15">
        <v>11.45</v>
      </c>
      <c r="G898" s="18">
        <v>1661</v>
      </c>
      <c r="H898">
        <v>66</v>
      </c>
      <c r="I898" s="15">
        <v>1.88</v>
      </c>
    </row>
    <row r="899" spans="1:9">
      <c r="A899" s="87" t="s">
        <v>201</v>
      </c>
      <c r="B899" s="18">
        <v>11984</v>
      </c>
      <c r="C899" s="15">
        <v>45.76</v>
      </c>
      <c r="D899" s="15">
        <v>196.72</v>
      </c>
      <c r="E899" s="15">
        <v>12.35</v>
      </c>
      <c r="F899" s="15">
        <v>11.5</v>
      </c>
      <c r="G899" s="18">
        <v>1620</v>
      </c>
      <c r="H899">
        <v>59</v>
      </c>
      <c r="I899" s="15">
        <v>1.69</v>
      </c>
    </row>
    <row r="900" spans="1:9">
      <c r="A900" s="87" t="s">
        <v>202</v>
      </c>
      <c r="B900" s="18">
        <v>12091</v>
      </c>
      <c r="C900" s="15">
        <v>46.17</v>
      </c>
      <c r="D900" s="15">
        <v>196.73</v>
      </c>
      <c r="E900" s="15">
        <v>12.44</v>
      </c>
      <c r="F900" s="15">
        <v>11.54</v>
      </c>
      <c r="G900" s="18">
        <v>1579</v>
      </c>
      <c r="H900">
        <v>54</v>
      </c>
      <c r="I900" s="15">
        <v>1.55</v>
      </c>
    </row>
    <row r="901" spans="1:9">
      <c r="A901" s="87" t="s">
        <v>203</v>
      </c>
      <c r="B901" s="18">
        <v>12197</v>
      </c>
      <c r="C901" s="15">
        <v>46.58</v>
      </c>
      <c r="D901" s="15">
        <v>196.73</v>
      </c>
      <c r="E901" s="15">
        <v>12.52</v>
      </c>
      <c r="F901" s="15">
        <v>11.59</v>
      </c>
      <c r="G901" s="18">
        <v>1542</v>
      </c>
      <c r="H901">
        <v>50</v>
      </c>
      <c r="I901" s="15">
        <v>1.44</v>
      </c>
    </row>
    <row r="902" spans="1:9">
      <c r="A902" s="185" t="s">
        <v>204</v>
      </c>
      <c r="B902" s="178">
        <v>12301</v>
      </c>
      <c r="C902" s="196">
        <v>46.98</v>
      </c>
      <c r="D902" s="196">
        <v>196.74</v>
      </c>
      <c r="E902" s="196">
        <v>12.6</v>
      </c>
      <c r="F902" s="196">
        <v>11.64</v>
      </c>
      <c r="G902" s="178">
        <v>1512</v>
      </c>
      <c r="H902" s="179">
        <v>48</v>
      </c>
      <c r="I902" s="196">
        <v>1.37</v>
      </c>
    </row>
    <row r="903" spans="1:9">
      <c r="A903" s="87" t="s">
        <v>205</v>
      </c>
      <c r="B903" s="18">
        <v>12405</v>
      </c>
      <c r="C903" s="15">
        <v>47.37</v>
      </c>
      <c r="D903" s="15">
        <v>196.74</v>
      </c>
      <c r="E903" s="15">
        <v>12.69</v>
      </c>
      <c r="F903" s="15">
        <v>11.69</v>
      </c>
      <c r="G903" s="18">
        <v>1488</v>
      </c>
      <c r="H903">
        <v>47</v>
      </c>
      <c r="I903" s="15">
        <v>1.33</v>
      </c>
    </row>
    <row r="904" spans="1:9">
      <c r="A904" s="87" t="s">
        <v>206</v>
      </c>
      <c r="B904" s="18">
        <v>12509</v>
      </c>
      <c r="C904" s="15">
        <v>47.77</v>
      </c>
      <c r="D904" s="15">
        <v>196.74</v>
      </c>
      <c r="E904" s="15">
        <v>12.77</v>
      </c>
      <c r="F904" s="15">
        <v>11.74</v>
      </c>
      <c r="G904" s="18">
        <v>1481</v>
      </c>
      <c r="H904">
        <v>46</v>
      </c>
      <c r="I904" s="15">
        <v>1.32</v>
      </c>
    </row>
    <row r="905" spans="1:9">
      <c r="A905" s="87" t="s">
        <v>207</v>
      </c>
      <c r="B905" s="18">
        <v>12613</v>
      </c>
      <c r="C905" s="15">
        <v>48.16</v>
      </c>
      <c r="D905" s="15">
        <v>196.75</v>
      </c>
      <c r="E905" s="15">
        <v>12.84</v>
      </c>
      <c r="F905" s="15">
        <v>11.79</v>
      </c>
      <c r="G905" s="18">
        <v>1479</v>
      </c>
      <c r="H905">
        <v>46</v>
      </c>
      <c r="I905" s="15">
        <v>1.32</v>
      </c>
    </row>
    <row r="906" spans="1:9">
      <c r="A906" s="186" t="s">
        <v>208</v>
      </c>
      <c r="B906" s="181">
        <v>12717</v>
      </c>
      <c r="C906" s="197">
        <v>48.56</v>
      </c>
      <c r="D906" s="197">
        <v>196.75</v>
      </c>
      <c r="E906" s="197">
        <v>12.92</v>
      </c>
      <c r="F906" s="197">
        <v>11.85</v>
      </c>
      <c r="G906" s="181">
        <v>1485</v>
      </c>
      <c r="H906" s="182">
        <v>47</v>
      </c>
      <c r="I906" s="197">
        <v>1.33</v>
      </c>
    </row>
    <row r="907" spans="1:9" ht="15.75" thickBot="1">
      <c r="A907" s="8" t="s">
        <v>209</v>
      </c>
    </row>
    <row r="908" spans="1:9">
      <c r="A908" s="56" t="s">
        <v>1</v>
      </c>
      <c r="B908" s="71" t="s">
        <v>5</v>
      </c>
      <c r="C908" s="62"/>
      <c r="D908" s="364" t="s">
        <v>121</v>
      </c>
      <c r="E908" s="364"/>
      <c r="F908" s="364"/>
      <c r="G908" s="75" t="s">
        <v>3</v>
      </c>
      <c r="H908" s="71"/>
      <c r="I908" s="63" t="s">
        <v>77</v>
      </c>
    </row>
    <row r="909" spans="1:9">
      <c r="A909" s="57" t="s">
        <v>2</v>
      </c>
      <c r="B909" s="72" t="s">
        <v>16</v>
      </c>
      <c r="C909" s="64"/>
      <c r="D909" s="365"/>
      <c r="E909" s="365"/>
      <c r="F909" s="365"/>
      <c r="G909" s="76" t="s">
        <v>105</v>
      </c>
      <c r="H909" s="72"/>
      <c r="I909" s="229">
        <v>1.0249999999999999</v>
      </c>
    </row>
    <row r="910" spans="1:9" ht="15.75" thickBot="1">
      <c r="A910" s="58" t="s">
        <v>104</v>
      </c>
      <c r="B910" s="73" t="str">
        <f>VLOOKUP(B909,'Table of Contents'!$B$6:$E$49,2,)</f>
        <v>Fr. 94 - 103 Stbd</v>
      </c>
      <c r="C910" s="65"/>
      <c r="D910" s="366"/>
      <c r="E910" s="366"/>
      <c r="F910" s="366"/>
      <c r="G910" s="77" t="s">
        <v>106</v>
      </c>
      <c r="H910" s="73"/>
      <c r="I910" s="65" t="str">
        <f>VLOOKUP(B909,'Table of Contents'!$B$6:$E$49,3,)</f>
        <v>SWB4-94-1</v>
      </c>
    </row>
    <row r="912" spans="1:9">
      <c r="A912" s="59" t="s">
        <v>107</v>
      </c>
      <c r="B912" s="39" t="s">
        <v>82</v>
      </c>
      <c r="C912" s="40" t="s">
        <v>82</v>
      </c>
      <c r="D912" s="40" t="s">
        <v>84</v>
      </c>
      <c r="E912" s="40" t="s">
        <v>85</v>
      </c>
      <c r="F912" s="40" t="s">
        <v>86</v>
      </c>
      <c r="G912" s="361" t="s">
        <v>108</v>
      </c>
      <c r="H912" s="361"/>
      <c r="I912" s="40" t="s">
        <v>109</v>
      </c>
    </row>
    <row r="913" spans="1:9">
      <c r="A913" s="60" t="s">
        <v>156</v>
      </c>
      <c r="B913" s="41" t="s">
        <v>147</v>
      </c>
      <c r="C913" s="42" t="s">
        <v>241</v>
      </c>
      <c r="D913" s="42" t="s">
        <v>148</v>
      </c>
      <c r="E913" s="43" t="s">
        <v>149</v>
      </c>
      <c r="F913" s="43" t="s">
        <v>150</v>
      </c>
      <c r="G913" s="41" t="s">
        <v>151</v>
      </c>
      <c r="H913" s="41" t="s">
        <v>152</v>
      </c>
      <c r="I913" s="43" t="s">
        <v>153</v>
      </c>
    </row>
    <row r="914" spans="1:9">
      <c r="A914" s="89" t="s">
        <v>210</v>
      </c>
      <c r="B914" s="18">
        <v>12821</v>
      </c>
      <c r="C914" s="15">
        <v>48.96</v>
      </c>
      <c r="D914" s="15">
        <v>196.75</v>
      </c>
      <c r="E914" s="15">
        <v>13</v>
      </c>
      <c r="F914" s="15">
        <v>11.9</v>
      </c>
      <c r="G914" s="18">
        <v>1488</v>
      </c>
      <c r="H914">
        <v>47</v>
      </c>
      <c r="I914" s="15">
        <v>1.34</v>
      </c>
    </row>
    <row r="915" spans="1:9">
      <c r="A915" s="89" t="s">
        <v>211</v>
      </c>
      <c r="B915" s="18">
        <v>12925</v>
      </c>
      <c r="C915" s="15">
        <v>49.36</v>
      </c>
      <c r="D915" s="15">
        <v>196.75</v>
      </c>
      <c r="E915" s="15">
        <v>13.07</v>
      </c>
      <c r="F915" s="15">
        <v>11.96</v>
      </c>
      <c r="G915" s="18">
        <v>1493</v>
      </c>
      <c r="H915">
        <v>47</v>
      </c>
      <c r="I915" s="15">
        <v>1.35</v>
      </c>
    </row>
    <row r="916" spans="1:9" ht="15.75" thickBot="1">
      <c r="A916" s="164" t="s">
        <v>398</v>
      </c>
      <c r="B916" s="78">
        <v>12944</v>
      </c>
      <c r="C916" s="67">
        <v>49.43</v>
      </c>
      <c r="D916" s="67">
        <v>196.75</v>
      </c>
      <c r="E916" s="67">
        <v>13.09</v>
      </c>
      <c r="F916" s="67">
        <v>11.97</v>
      </c>
      <c r="G916" s="95">
        <v>0</v>
      </c>
      <c r="H916" s="95">
        <v>0</v>
      </c>
      <c r="I916" s="67">
        <v>0</v>
      </c>
    </row>
    <row r="917" spans="1:9">
      <c r="A917" s="56" t="s">
        <v>1</v>
      </c>
      <c r="B917" s="71" t="s">
        <v>5</v>
      </c>
      <c r="C917" s="62"/>
      <c r="D917" s="364" t="s">
        <v>325</v>
      </c>
      <c r="E917" s="364"/>
      <c r="F917" s="364"/>
      <c r="G917" s="75" t="s">
        <v>3</v>
      </c>
      <c r="H917" s="71"/>
      <c r="I917" s="63" t="s">
        <v>77</v>
      </c>
    </row>
    <row r="918" spans="1:9">
      <c r="A918" s="57" t="s">
        <v>2</v>
      </c>
      <c r="B918" s="72" t="s">
        <v>17</v>
      </c>
      <c r="C918" s="64"/>
      <c r="D918" s="365"/>
      <c r="E918" s="365"/>
      <c r="F918" s="365"/>
      <c r="G918" s="76" t="s">
        <v>105</v>
      </c>
      <c r="H918" s="72"/>
      <c r="I918" s="229">
        <v>1.0249999999999999</v>
      </c>
    </row>
    <row r="919" spans="1:9" ht="15.75" thickBot="1">
      <c r="A919" s="58" t="s">
        <v>104</v>
      </c>
      <c r="B919" s="73" t="str">
        <f>VLOOKUP(B918,'Table of Contents'!$B$6:$E$49,2,)</f>
        <v>Fr. 94 - 103 Port</v>
      </c>
      <c r="C919" s="65"/>
      <c r="D919" s="366"/>
      <c r="E919" s="366"/>
      <c r="F919" s="366"/>
      <c r="G919" s="77" t="s">
        <v>106</v>
      </c>
      <c r="H919" s="73"/>
      <c r="I919" s="65" t="str">
        <f>VLOOKUP(B918,'Table of Contents'!$B$6:$E$49,3,FALSE)</f>
        <v>SWB4-94-2</v>
      </c>
    </row>
    <row r="920" spans="1:9">
      <c r="E920" s="66"/>
    </row>
    <row r="921" spans="1:9">
      <c r="A921" s="362" t="s">
        <v>441</v>
      </c>
      <c r="B921" s="362"/>
      <c r="C921" s="362"/>
      <c r="D921" s="362"/>
      <c r="E921" s="362"/>
      <c r="F921" s="362"/>
      <c r="G921" s="362"/>
      <c r="H921" s="362"/>
      <c r="I921" s="362"/>
    </row>
    <row r="922" spans="1:9">
      <c r="A922" s="362" t="s">
        <v>281</v>
      </c>
      <c r="B922" s="362"/>
      <c r="C922" s="362"/>
      <c r="D922" s="362"/>
      <c r="E922" s="362"/>
      <c r="F922" s="362"/>
      <c r="G922" s="362"/>
      <c r="H922" s="362"/>
      <c r="I922" s="362"/>
    </row>
    <row r="923" spans="1:9">
      <c r="A923" s="363" t="s">
        <v>274</v>
      </c>
      <c r="B923" s="363"/>
      <c r="C923" s="363"/>
      <c r="D923" s="363"/>
      <c r="E923" s="363"/>
      <c r="F923" s="363"/>
      <c r="G923" s="363"/>
      <c r="H923" s="363"/>
      <c r="I923" s="363"/>
    </row>
    <row r="924" spans="1:9">
      <c r="A924" s="362" t="s">
        <v>279</v>
      </c>
      <c r="B924" s="362"/>
      <c r="C924" s="362"/>
      <c r="D924" s="362"/>
      <c r="E924" s="362"/>
      <c r="F924" s="362"/>
      <c r="G924" s="362"/>
      <c r="H924" s="362"/>
      <c r="I924" s="362"/>
    </row>
    <row r="926" spans="1:9">
      <c r="A926" s="59" t="s">
        <v>107</v>
      </c>
      <c r="B926" s="39" t="s">
        <v>82</v>
      </c>
      <c r="C926" s="40" t="s">
        <v>82</v>
      </c>
      <c r="D926" s="40" t="s">
        <v>84</v>
      </c>
      <c r="E926" s="40" t="s">
        <v>85</v>
      </c>
      <c r="F926" s="40" t="s">
        <v>86</v>
      </c>
      <c r="G926" s="361" t="s">
        <v>108</v>
      </c>
      <c r="H926" s="361"/>
      <c r="I926" s="40" t="s">
        <v>109</v>
      </c>
    </row>
    <row r="927" spans="1:9">
      <c r="A927" s="60" t="s">
        <v>156</v>
      </c>
      <c r="B927" s="41" t="s">
        <v>147</v>
      </c>
      <c r="C927" s="42" t="s">
        <v>241</v>
      </c>
      <c r="D927" s="42" t="s">
        <v>148</v>
      </c>
      <c r="E927" s="43" t="s">
        <v>149</v>
      </c>
      <c r="F927" s="43" t="s">
        <v>150</v>
      </c>
      <c r="G927" s="41" t="s">
        <v>151</v>
      </c>
      <c r="H927" s="41" t="s">
        <v>152</v>
      </c>
      <c r="I927" s="43" t="s">
        <v>153</v>
      </c>
    </row>
    <row r="928" spans="1:9">
      <c r="A928" s="87" t="s">
        <v>160</v>
      </c>
      <c r="B928">
        <v>7</v>
      </c>
      <c r="C928" s="15">
        <v>0.03</v>
      </c>
      <c r="D928" s="15">
        <v>188.37</v>
      </c>
      <c r="E928" s="15">
        <v>-2.5099999999999998</v>
      </c>
      <c r="F928" s="15">
        <v>6.05</v>
      </c>
      <c r="G928">
        <v>1</v>
      </c>
      <c r="H928">
        <v>16</v>
      </c>
      <c r="I928" s="15">
        <v>0.45</v>
      </c>
    </row>
    <row r="929" spans="1:9">
      <c r="A929" s="87" t="s">
        <v>161</v>
      </c>
      <c r="B929">
        <v>24</v>
      </c>
      <c r="C929" s="15">
        <v>0.09</v>
      </c>
      <c r="D929" s="15">
        <v>188.6</v>
      </c>
      <c r="E929" s="15">
        <v>-3.01</v>
      </c>
      <c r="F929" s="15">
        <v>6.24</v>
      </c>
      <c r="G929">
        <v>4</v>
      </c>
      <c r="H929">
        <v>69</v>
      </c>
      <c r="I929" s="15">
        <v>1.98</v>
      </c>
    </row>
    <row r="930" spans="1:9">
      <c r="A930" s="87" t="s">
        <v>162</v>
      </c>
      <c r="B930">
        <v>57</v>
      </c>
      <c r="C930" s="15">
        <v>0.22</v>
      </c>
      <c r="D930" s="15">
        <v>188.83</v>
      </c>
      <c r="E930" s="15">
        <v>-3.65</v>
      </c>
      <c r="F930" s="15">
        <v>6.42</v>
      </c>
      <c r="G930">
        <v>13</v>
      </c>
      <c r="H930">
        <v>200</v>
      </c>
      <c r="I930" s="15">
        <v>5.73</v>
      </c>
    </row>
    <row r="931" spans="1:9">
      <c r="A931" s="87" t="s">
        <v>163</v>
      </c>
      <c r="B931">
        <v>110</v>
      </c>
      <c r="C931" s="15">
        <v>0.42</v>
      </c>
      <c r="D931" s="15">
        <v>189.06</v>
      </c>
      <c r="E931" s="15">
        <v>-4.3</v>
      </c>
      <c r="F931" s="15">
        <v>6.61</v>
      </c>
      <c r="G931">
        <v>32</v>
      </c>
      <c r="H931">
        <v>461</v>
      </c>
      <c r="I931" s="15">
        <v>13.17</v>
      </c>
    </row>
    <row r="932" spans="1:9">
      <c r="A932" s="87" t="s">
        <v>164</v>
      </c>
      <c r="B932">
        <v>188</v>
      </c>
      <c r="C932" s="15">
        <v>0.72</v>
      </c>
      <c r="D932" s="15">
        <v>189.28</v>
      </c>
      <c r="E932" s="15">
        <v>-4.9800000000000004</v>
      </c>
      <c r="F932" s="15">
        <v>6.79</v>
      </c>
      <c r="G932">
        <v>66</v>
      </c>
      <c r="H932">
        <v>889</v>
      </c>
      <c r="I932" s="15">
        <v>25.39</v>
      </c>
    </row>
    <row r="933" spans="1:9">
      <c r="A933" s="87" t="s">
        <v>165</v>
      </c>
      <c r="B933">
        <v>293</v>
      </c>
      <c r="C933" s="15">
        <v>1.1200000000000001</v>
      </c>
      <c r="D933" s="15">
        <v>189.5</v>
      </c>
      <c r="E933" s="15">
        <v>-5.62</v>
      </c>
      <c r="F933" s="15">
        <v>6.97</v>
      </c>
      <c r="G933">
        <v>121</v>
      </c>
      <c r="H933" s="18">
        <v>1490</v>
      </c>
      <c r="I933" s="15">
        <v>42.56</v>
      </c>
    </row>
    <row r="934" spans="1:9">
      <c r="A934" s="87" t="s">
        <v>166</v>
      </c>
      <c r="B934">
        <v>428</v>
      </c>
      <c r="C934" s="15">
        <v>1.64</v>
      </c>
      <c r="D934" s="15">
        <v>189.73</v>
      </c>
      <c r="E934" s="15">
        <v>-6.2</v>
      </c>
      <c r="F934" s="15">
        <v>7.15</v>
      </c>
      <c r="G934">
        <v>193</v>
      </c>
      <c r="H934" s="18">
        <v>2152</v>
      </c>
      <c r="I934" s="15">
        <v>61.47</v>
      </c>
    </row>
    <row r="935" spans="1:9">
      <c r="A935" s="87" t="s">
        <v>167</v>
      </c>
      <c r="B935">
        <v>593</v>
      </c>
      <c r="C935" s="15">
        <v>2.27</v>
      </c>
      <c r="D935" s="15">
        <v>189.95</v>
      </c>
      <c r="E935" s="15">
        <v>-6.69</v>
      </c>
      <c r="F935" s="15">
        <v>7.33</v>
      </c>
      <c r="G935">
        <v>301</v>
      </c>
      <c r="H935" s="18">
        <v>2799</v>
      </c>
      <c r="I935" s="15">
        <v>79.959999999999994</v>
      </c>
    </row>
    <row r="936" spans="1:9">
      <c r="A936" s="87" t="s">
        <v>168</v>
      </c>
      <c r="B936">
        <v>790</v>
      </c>
      <c r="C936" s="15">
        <v>3.02</v>
      </c>
      <c r="D936" s="15">
        <v>190.18</v>
      </c>
      <c r="E936" s="15">
        <v>-7.11</v>
      </c>
      <c r="F936" s="15">
        <v>7.51</v>
      </c>
      <c r="G936">
        <v>438</v>
      </c>
      <c r="H936" s="18">
        <v>3502</v>
      </c>
      <c r="I936" s="15">
        <v>100.05</v>
      </c>
    </row>
    <row r="937" spans="1:9">
      <c r="A937" s="87" t="s">
        <v>169</v>
      </c>
      <c r="B937" s="18">
        <v>1018</v>
      </c>
      <c r="C937" s="15">
        <v>3.89</v>
      </c>
      <c r="D937" s="15">
        <v>190.42</v>
      </c>
      <c r="E937" s="15">
        <v>-7.46</v>
      </c>
      <c r="F937" s="15">
        <v>7.69</v>
      </c>
      <c r="G937">
        <v>617</v>
      </c>
      <c r="H937" s="18">
        <v>4190</v>
      </c>
      <c r="I937" s="15">
        <v>119.69</v>
      </c>
    </row>
    <row r="938" spans="1:9">
      <c r="A938" s="87" t="s">
        <v>170</v>
      </c>
      <c r="B938" s="18">
        <v>1278</v>
      </c>
      <c r="C938" s="15">
        <v>4.88</v>
      </c>
      <c r="D938" s="15">
        <v>190.66</v>
      </c>
      <c r="E938" s="15">
        <v>-7.76</v>
      </c>
      <c r="F938" s="15">
        <v>7.86</v>
      </c>
      <c r="G938">
        <v>845</v>
      </c>
      <c r="H938" s="18">
        <v>4953</v>
      </c>
      <c r="I938" s="15">
        <v>141.47999999999999</v>
      </c>
    </row>
    <row r="939" spans="1:9">
      <c r="A939" s="87" t="s">
        <v>171</v>
      </c>
      <c r="B939" s="18">
        <v>1571</v>
      </c>
      <c r="C939" s="15">
        <v>6</v>
      </c>
      <c r="D939" s="15">
        <v>190.91</v>
      </c>
      <c r="E939" s="15">
        <v>-8.02</v>
      </c>
      <c r="F939" s="15">
        <v>8.0399999999999991</v>
      </c>
      <c r="G939" s="18">
        <v>1128</v>
      </c>
      <c r="H939" s="18">
        <v>5701</v>
      </c>
      <c r="I939" s="15">
        <v>162.84</v>
      </c>
    </row>
    <row r="940" spans="1:9">
      <c r="A940" s="87" t="s">
        <v>172</v>
      </c>
      <c r="B940" s="18">
        <v>1898</v>
      </c>
      <c r="C940" s="15">
        <v>7.25</v>
      </c>
      <c r="D940" s="15">
        <v>191.16</v>
      </c>
      <c r="E940" s="15">
        <v>-8.24</v>
      </c>
      <c r="F940" s="15">
        <v>8.2100000000000009</v>
      </c>
      <c r="G940" s="18">
        <v>1490</v>
      </c>
      <c r="H940" s="18">
        <v>6543</v>
      </c>
      <c r="I940" s="15">
        <v>186.9</v>
      </c>
    </row>
    <row r="941" spans="1:9">
      <c r="A941" s="87" t="s">
        <v>173</v>
      </c>
      <c r="B941" s="18">
        <v>2260</v>
      </c>
      <c r="C941" s="15">
        <v>8.6300000000000008</v>
      </c>
      <c r="D941" s="15">
        <v>191.41</v>
      </c>
      <c r="E941" s="15">
        <v>-8.44</v>
      </c>
      <c r="F941" s="15">
        <v>8.3800000000000008</v>
      </c>
      <c r="G941" s="18">
        <v>1882</v>
      </c>
      <c r="H941" s="18">
        <v>7338</v>
      </c>
      <c r="I941" s="15">
        <v>209.62</v>
      </c>
    </row>
    <row r="942" spans="1:9">
      <c r="A942" s="87" t="s">
        <v>174</v>
      </c>
      <c r="B942" s="18">
        <v>2653</v>
      </c>
      <c r="C942" s="15">
        <v>10.130000000000001</v>
      </c>
      <c r="D942" s="15">
        <v>191.67</v>
      </c>
      <c r="E942" s="15">
        <v>-8.6300000000000008</v>
      </c>
      <c r="F942" s="15">
        <v>8.5500000000000007</v>
      </c>
      <c r="G942" s="18">
        <v>2274</v>
      </c>
      <c r="H942" s="18">
        <v>7961</v>
      </c>
      <c r="I942" s="15">
        <v>227.41</v>
      </c>
    </row>
    <row r="943" spans="1:9">
      <c r="A943" s="87" t="s">
        <v>175</v>
      </c>
      <c r="B943" s="18">
        <v>3075</v>
      </c>
      <c r="C943" s="15">
        <v>11.74</v>
      </c>
      <c r="D943" s="15">
        <v>191.94</v>
      </c>
      <c r="E943" s="15">
        <v>-8.81</v>
      </c>
      <c r="F943" s="15">
        <v>8.7200000000000006</v>
      </c>
      <c r="G943" s="18">
        <v>2771</v>
      </c>
      <c r="H943" s="18">
        <v>8539</v>
      </c>
      <c r="I943" s="15">
        <v>243.93</v>
      </c>
    </row>
    <row r="944" spans="1:9">
      <c r="A944" s="87" t="s">
        <v>176</v>
      </c>
      <c r="B944" s="18">
        <v>3520</v>
      </c>
      <c r="C944" s="15">
        <v>13.44</v>
      </c>
      <c r="D944" s="15">
        <v>192.23</v>
      </c>
      <c r="E944" s="15">
        <v>-8.99</v>
      </c>
      <c r="F944" s="15">
        <v>8.89</v>
      </c>
      <c r="G944" s="18">
        <v>3247</v>
      </c>
      <c r="H944" s="18">
        <v>9129</v>
      </c>
      <c r="I944" s="15">
        <v>260.79000000000002</v>
      </c>
    </row>
    <row r="945" spans="1:9">
      <c r="A945" s="87" t="s">
        <v>177</v>
      </c>
      <c r="B945" s="18">
        <v>3986</v>
      </c>
      <c r="C945" s="15">
        <v>15.22</v>
      </c>
      <c r="D945" s="15">
        <v>192.53</v>
      </c>
      <c r="E945" s="15">
        <v>-9.16</v>
      </c>
      <c r="F945" s="15">
        <v>9.06</v>
      </c>
      <c r="G945" s="18">
        <v>3749</v>
      </c>
      <c r="H945" s="18">
        <v>9762</v>
      </c>
      <c r="I945" s="15">
        <v>278.87</v>
      </c>
    </row>
    <row r="946" spans="1:9">
      <c r="A946" s="87" t="s">
        <v>178</v>
      </c>
      <c r="B946" s="18">
        <v>4469</v>
      </c>
      <c r="C946" s="15">
        <v>17.059999999999999</v>
      </c>
      <c r="D946" s="15">
        <v>192.85</v>
      </c>
      <c r="E946" s="15">
        <v>-9.32</v>
      </c>
      <c r="F946" s="15">
        <v>9.2200000000000006</v>
      </c>
      <c r="G946" s="18">
        <v>4187</v>
      </c>
      <c r="H946" s="18">
        <v>10252</v>
      </c>
      <c r="I946" s="15">
        <v>292.85000000000002</v>
      </c>
    </row>
    <row r="947" spans="1:9">
      <c r="A947" s="87" t="s">
        <v>179</v>
      </c>
      <c r="B947" s="18">
        <v>4966</v>
      </c>
      <c r="C947" s="15">
        <v>18.97</v>
      </c>
      <c r="D947" s="15">
        <v>193.19</v>
      </c>
      <c r="E947" s="15">
        <v>-9.4700000000000006</v>
      </c>
      <c r="F947" s="15">
        <v>9.3699999999999992</v>
      </c>
      <c r="G947" s="18">
        <v>4601</v>
      </c>
      <c r="H947" s="18">
        <v>10742</v>
      </c>
      <c r="I947" s="15">
        <v>306.86</v>
      </c>
    </row>
    <row r="948" spans="1:9">
      <c r="A948" s="87" t="s">
        <v>180</v>
      </c>
      <c r="B948" s="18">
        <v>5473</v>
      </c>
      <c r="C948" s="15">
        <v>20.9</v>
      </c>
      <c r="D948" s="15">
        <v>193.54</v>
      </c>
      <c r="E948" s="15">
        <v>-9.61</v>
      </c>
      <c r="F948" s="15">
        <v>9.5299999999999994</v>
      </c>
      <c r="G948" s="18">
        <v>4875</v>
      </c>
      <c r="H948" s="18">
        <v>11159</v>
      </c>
      <c r="I948" s="15">
        <v>318.77</v>
      </c>
    </row>
    <row r="949" spans="1:9">
      <c r="A949" s="87" t="s">
        <v>181</v>
      </c>
      <c r="B949" s="18">
        <v>5982</v>
      </c>
      <c r="C949" s="15">
        <v>22.84</v>
      </c>
      <c r="D949" s="15">
        <v>193.89</v>
      </c>
      <c r="E949" s="15">
        <v>-9.75</v>
      </c>
      <c r="F949" s="15">
        <v>9.68</v>
      </c>
      <c r="G949" s="18">
        <v>4855</v>
      </c>
      <c r="H949" s="18">
        <v>11057</v>
      </c>
      <c r="I949" s="15">
        <v>315.86</v>
      </c>
    </row>
    <row r="950" spans="1:9">
      <c r="A950" s="87" t="s">
        <v>182</v>
      </c>
      <c r="B950" s="18">
        <v>6487</v>
      </c>
      <c r="C950" s="15">
        <v>24.77</v>
      </c>
      <c r="D950" s="15">
        <v>194.22</v>
      </c>
      <c r="E950" s="15">
        <v>-9.89</v>
      </c>
      <c r="F950" s="15">
        <v>9.82</v>
      </c>
      <c r="G950" s="18">
        <v>4782</v>
      </c>
      <c r="H950" s="18">
        <v>11008</v>
      </c>
      <c r="I950" s="15">
        <v>314.45</v>
      </c>
    </row>
    <row r="951" spans="1:9">
      <c r="A951" s="87" t="s">
        <v>183</v>
      </c>
      <c r="B951" s="18">
        <v>6983</v>
      </c>
      <c r="C951" s="15">
        <v>26.67</v>
      </c>
      <c r="D951" s="15">
        <v>194.53</v>
      </c>
      <c r="E951" s="15">
        <v>-10.029999999999999</v>
      </c>
      <c r="F951" s="15">
        <v>9.9600000000000009</v>
      </c>
      <c r="G951" s="18">
        <v>4616</v>
      </c>
      <c r="H951" s="18">
        <v>10920</v>
      </c>
      <c r="I951" s="15">
        <v>311.94</v>
      </c>
    </row>
    <row r="952" spans="1:9">
      <c r="A952" s="87" t="s">
        <v>184</v>
      </c>
      <c r="B952" s="18">
        <v>7465</v>
      </c>
      <c r="C952" s="15">
        <v>28.51</v>
      </c>
      <c r="D952" s="15">
        <v>194.83</v>
      </c>
      <c r="E952" s="15">
        <v>-10.18</v>
      </c>
      <c r="F952" s="15">
        <v>10.1</v>
      </c>
      <c r="G952" s="18">
        <v>4437</v>
      </c>
      <c r="H952" s="18">
        <v>10664</v>
      </c>
      <c r="I952" s="15">
        <v>304.64999999999998</v>
      </c>
    </row>
    <row r="953" spans="1:9">
      <c r="A953" s="87" t="s">
        <v>185</v>
      </c>
      <c r="B953" s="18">
        <v>7927</v>
      </c>
      <c r="C953" s="15">
        <v>30.27</v>
      </c>
      <c r="D953" s="15">
        <v>195.1</v>
      </c>
      <c r="E953" s="15">
        <v>-10.32</v>
      </c>
      <c r="F953" s="15">
        <v>10.220000000000001</v>
      </c>
      <c r="G953" s="18">
        <v>4189</v>
      </c>
      <c r="H953" s="18">
        <v>10205</v>
      </c>
      <c r="I953" s="15">
        <v>291.52</v>
      </c>
    </row>
    <row r="954" spans="1:9">
      <c r="A954" s="87" t="s">
        <v>187</v>
      </c>
      <c r="B954" s="18">
        <v>8366</v>
      </c>
      <c r="C954" s="15">
        <v>31.95</v>
      </c>
      <c r="D954" s="15">
        <v>195.34</v>
      </c>
      <c r="E954" s="15">
        <v>-10.47</v>
      </c>
      <c r="F954" s="15">
        <v>10.35</v>
      </c>
      <c r="G954" s="18">
        <v>3947</v>
      </c>
      <c r="H954" s="18">
        <v>9955</v>
      </c>
      <c r="I954" s="15">
        <v>284.39</v>
      </c>
    </row>
    <row r="955" spans="1:9">
      <c r="A955" s="87" t="s">
        <v>186</v>
      </c>
      <c r="B955" s="18">
        <v>8779</v>
      </c>
      <c r="C955" s="15">
        <v>33.53</v>
      </c>
      <c r="D955" s="15">
        <v>195.56</v>
      </c>
      <c r="E955" s="15">
        <v>-10.6</v>
      </c>
      <c r="F955" s="15">
        <v>10.46</v>
      </c>
      <c r="G955" s="18">
        <v>3732</v>
      </c>
      <c r="H955" s="18">
        <v>9278</v>
      </c>
      <c r="I955" s="15">
        <v>265.05</v>
      </c>
    </row>
    <row r="956" spans="1:9">
      <c r="A956" s="87" t="s">
        <v>188</v>
      </c>
      <c r="B956" s="18">
        <v>9166</v>
      </c>
      <c r="C956" s="15">
        <v>35</v>
      </c>
      <c r="D956" s="15">
        <v>195.76</v>
      </c>
      <c r="E956" s="15">
        <v>-10.73</v>
      </c>
      <c r="F956" s="15">
        <v>10.57</v>
      </c>
      <c r="G956" s="18">
        <v>3553</v>
      </c>
      <c r="H956" s="18">
        <v>8723</v>
      </c>
      <c r="I956" s="15">
        <v>249.19</v>
      </c>
    </row>
    <row r="957" spans="1:9">
      <c r="A957" s="87" t="s">
        <v>189</v>
      </c>
      <c r="B957" s="18">
        <v>9525</v>
      </c>
      <c r="C957" s="15">
        <v>36.369999999999997</v>
      </c>
      <c r="D957" s="15">
        <v>195.94</v>
      </c>
      <c r="E957" s="15">
        <v>-10.86</v>
      </c>
      <c r="F957" s="15">
        <v>10.67</v>
      </c>
      <c r="G957" s="18">
        <v>3416</v>
      </c>
      <c r="H957" s="18">
        <v>8063</v>
      </c>
      <c r="I957" s="15">
        <v>230.33</v>
      </c>
    </row>
    <row r="958" spans="1:9">
      <c r="A958" s="87" t="s">
        <v>190</v>
      </c>
      <c r="B958" s="18">
        <v>9856</v>
      </c>
      <c r="C958" s="15">
        <v>37.64</v>
      </c>
      <c r="D958" s="15">
        <v>196.1</v>
      </c>
      <c r="E958" s="15">
        <v>-10.99</v>
      </c>
      <c r="F958" s="15">
        <v>10.77</v>
      </c>
      <c r="G958" s="18">
        <v>3317</v>
      </c>
      <c r="H958" s="18">
        <v>7220</v>
      </c>
      <c r="I958" s="15">
        <v>206.26</v>
      </c>
    </row>
    <row r="959" spans="1:9">
      <c r="A959" s="87" t="s">
        <v>191</v>
      </c>
      <c r="B959" s="18">
        <v>10159</v>
      </c>
      <c r="C959" s="15">
        <v>38.79</v>
      </c>
      <c r="D959" s="15">
        <v>196.24</v>
      </c>
      <c r="E959" s="15">
        <v>-11.11</v>
      </c>
      <c r="F959" s="15">
        <v>10.86</v>
      </c>
      <c r="G959" s="18">
        <v>3214</v>
      </c>
      <c r="H959" s="18">
        <v>6065</v>
      </c>
      <c r="I959" s="15">
        <v>173.27</v>
      </c>
    </row>
    <row r="960" spans="1:9">
      <c r="A960" s="87" t="s">
        <v>192</v>
      </c>
      <c r="B960" s="18">
        <v>10431</v>
      </c>
      <c r="C960" s="15">
        <v>39.83</v>
      </c>
      <c r="D960" s="15">
        <v>196.35</v>
      </c>
      <c r="E960" s="15">
        <v>-11.24</v>
      </c>
      <c r="F960" s="15">
        <v>10.94</v>
      </c>
      <c r="G960" s="18">
        <v>3144</v>
      </c>
      <c r="H960" s="18">
        <v>5231</v>
      </c>
      <c r="I960" s="15">
        <v>149.41999999999999</v>
      </c>
    </row>
    <row r="961" spans="1:9">
      <c r="A961" s="87" t="s">
        <v>193</v>
      </c>
      <c r="B961" s="18">
        <v>10674</v>
      </c>
      <c r="C961" s="15">
        <v>40.76</v>
      </c>
      <c r="D961" s="15">
        <v>196.45</v>
      </c>
      <c r="E961" s="15">
        <v>-11.37</v>
      </c>
      <c r="F961" s="15">
        <v>11.02</v>
      </c>
      <c r="G961" s="18">
        <v>3007</v>
      </c>
      <c r="H961" s="18">
        <v>3715</v>
      </c>
      <c r="I961" s="15">
        <v>106.13</v>
      </c>
    </row>
    <row r="962" spans="1:9">
      <c r="A962" s="87" t="s">
        <v>194</v>
      </c>
      <c r="B962" s="18">
        <v>10888</v>
      </c>
      <c r="C962" s="15">
        <v>41.58</v>
      </c>
      <c r="D962" s="15">
        <v>196.53</v>
      </c>
      <c r="E962" s="15">
        <v>-11.49</v>
      </c>
      <c r="F962" s="15">
        <v>11.09</v>
      </c>
      <c r="G962" s="18">
        <v>2878</v>
      </c>
      <c r="H962" s="18">
        <v>2741</v>
      </c>
      <c r="I962" s="15">
        <v>78.31</v>
      </c>
    </row>
    <row r="963" spans="1:9">
      <c r="A963" s="87" t="s">
        <v>195</v>
      </c>
      <c r="B963" s="18">
        <v>11074</v>
      </c>
      <c r="C963" s="15">
        <v>42.29</v>
      </c>
      <c r="D963" s="15">
        <v>196.59</v>
      </c>
      <c r="E963" s="15">
        <v>-11.61</v>
      </c>
      <c r="F963" s="15">
        <v>11.15</v>
      </c>
      <c r="G963" s="18">
        <v>2648</v>
      </c>
      <c r="H963" s="18">
        <v>1454</v>
      </c>
      <c r="I963" s="15">
        <v>41.54</v>
      </c>
    </row>
    <row r="964" spans="1:9">
      <c r="A964" s="87" t="s">
        <v>196</v>
      </c>
      <c r="B964" s="18">
        <v>11237</v>
      </c>
      <c r="C964" s="15">
        <v>42.91</v>
      </c>
      <c r="D964" s="15">
        <v>196.63</v>
      </c>
      <c r="E964" s="15">
        <v>-11.73</v>
      </c>
      <c r="F964" s="15">
        <v>11.2</v>
      </c>
      <c r="G964" s="18">
        <v>2430</v>
      </c>
      <c r="H964">
        <v>789</v>
      </c>
      <c r="I964" s="15">
        <v>22.54</v>
      </c>
    </row>
    <row r="965" spans="1:9">
      <c r="A965" s="87" t="s">
        <v>197</v>
      </c>
      <c r="B965" s="18">
        <v>11381</v>
      </c>
      <c r="C965" s="15">
        <v>43.46</v>
      </c>
      <c r="D965" s="15">
        <v>196.66</v>
      </c>
      <c r="E965" s="15">
        <v>-11.85</v>
      </c>
      <c r="F965" s="15">
        <v>11.26</v>
      </c>
      <c r="G965" s="18">
        <v>2199</v>
      </c>
      <c r="H965">
        <v>388</v>
      </c>
      <c r="I965" s="15">
        <v>11.08</v>
      </c>
    </row>
    <row r="966" spans="1:9">
      <c r="A966" s="87" t="s">
        <v>198</v>
      </c>
      <c r="B966" s="18">
        <v>11512</v>
      </c>
      <c r="C966" s="15">
        <v>43.96</v>
      </c>
      <c r="D966" s="15">
        <v>196.68</v>
      </c>
      <c r="E966" s="15">
        <v>-11.96</v>
      </c>
      <c r="F966" s="15">
        <v>11.3</v>
      </c>
      <c r="G966" s="18">
        <v>1973</v>
      </c>
      <c r="H966">
        <v>176</v>
      </c>
      <c r="I966" s="15">
        <v>5.04</v>
      </c>
    </row>
    <row r="967" spans="1:9">
      <c r="A967" s="87" t="s">
        <v>199</v>
      </c>
      <c r="B967" s="18">
        <v>11632</v>
      </c>
      <c r="C967" s="15">
        <v>44.42</v>
      </c>
      <c r="D967" s="15">
        <v>196.7</v>
      </c>
      <c r="E967" s="15">
        <v>-12.06</v>
      </c>
      <c r="F967" s="15">
        <v>11.35</v>
      </c>
      <c r="G967" s="18">
        <v>1817</v>
      </c>
      <c r="H967">
        <v>103</v>
      </c>
      <c r="I967" s="15">
        <v>2.93</v>
      </c>
    </row>
    <row r="968" spans="1:9">
      <c r="A968" s="87" t="s">
        <v>200</v>
      </c>
      <c r="B968" s="18">
        <v>11747</v>
      </c>
      <c r="C968" s="15">
        <v>44.86</v>
      </c>
      <c r="D968" s="15">
        <v>196.71</v>
      </c>
      <c r="E968" s="15">
        <v>-12.15</v>
      </c>
      <c r="F968" s="15">
        <v>11.4</v>
      </c>
      <c r="G968" s="18">
        <v>1710</v>
      </c>
      <c r="H968">
        <v>75</v>
      </c>
      <c r="I968" s="15">
        <v>2.15</v>
      </c>
    </row>
    <row r="969" spans="1:9">
      <c r="A969" s="87" t="s">
        <v>201</v>
      </c>
      <c r="B969" s="18">
        <v>11858</v>
      </c>
      <c r="C969" s="15">
        <v>45.28</v>
      </c>
      <c r="D969" s="15">
        <v>196.72</v>
      </c>
      <c r="E969" s="15">
        <v>-12.25</v>
      </c>
      <c r="F969" s="15">
        <v>11.44</v>
      </c>
      <c r="G969" s="18">
        <v>1668</v>
      </c>
      <c r="H969">
        <v>67</v>
      </c>
      <c r="I969" s="15">
        <v>1.91</v>
      </c>
    </row>
    <row r="970" spans="1:9">
      <c r="A970" s="87" t="s">
        <v>202</v>
      </c>
      <c r="B970" s="18">
        <v>11967</v>
      </c>
      <c r="C970" s="15">
        <v>45.7</v>
      </c>
      <c r="D970" s="15">
        <v>196.72</v>
      </c>
      <c r="E970" s="15">
        <v>-12.34</v>
      </c>
      <c r="F970" s="15">
        <v>11.49</v>
      </c>
      <c r="G970" s="18">
        <v>1626</v>
      </c>
      <c r="H970">
        <v>60</v>
      </c>
      <c r="I970" s="15">
        <v>1.72</v>
      </c>
    </row>
    <row r="971" spans="1:9">
      <c r="A971" s="87" t="s">
        <v>203</v>
      </c>
      <c r="B971" s="18">
        <v>12074</v>
      </c>
      <c r="C971" s="15">
        <v>46.11</v>
      </c>
      <c r="D971" s="15">
        <v>196.73</v>
      </c>
      <c r="E971" s="15">
        <v>-12.42</v>
      </c>
      <c r="F971" s="15">
        <v>11.54</v>
      </c>
      <c r="G971" s="18">
        <v>1586</v>
      </c>
      <c r="H971">
        <v>55</v>
      </c>
      <c r="I971" s="15">
        <v>1.57</v>
      </c>
    </row>
    <row r="972" spans="1:9">
      <c r="A972" s="87" t="s">
        <v>204</v>
      </c>
      <c r="B972" s="18">
        <v>12180</v>
      </c>
      <c r="C972" s="15">
        <v>46.51</v>
      </c>
      <c r="D972" s="15">
        <v>196.73</v>
      </c>
      <c r="E972" s="15">
        <v>-12.51</v>
      </c>
      <c r="F972" s="15">
        <v>11.58</v>
      </c>
      <c r="G972" s="18">
        <v>1548</v>
      </c>
      <c r="H972">
        <v>51</v>
      </c>
      <c r="I972" s="15">
        <v>1.46</v>
      </c>
    </row>
    <row r="973" spans="1:9">
      <c r="A973" s="185" t="s">
        <v>205</v>
      </c>
      <c r="B973" s="178">
        <v>12285</v>
      </c>
      <c r="C973" s="196">
        <v>46.91</v>
      </c>
      <c r="D973" s="196">
        <v>196.74</v>
      </c>
      <c r="E973" s="196">
        <v>-12.59</v>
      </c>
      <c r="F973" s="196">
        <v>11.63</v>
      </c>
      <c r="G973" s="178">
        <v>1516</v>
      </c>
      <c r="H973" s="179">
        <v>48</v>
      </c>
      <c r="I973" s="196">
        <v>1.38</v>
      </c>
    </row>
    <row r="974" spans="1:9">
      <c r="A974" s="87" t="s">
        <v>206</v>
      </c>
      <c r="B974" s="18">
        <v>12389</v>
      </c>
      <c r="C974" s="15">
        <v>47.31</v>
      </c>
      <c r="D974" s="15">
        <v>196.74</v>
      </c>
      <c r="E974" s="15">
        <v>-12.67</v>
      </c>
      <c r="F974" s="15">
        <v>11.68</v>
      </c>
      <c r="G974" s="18">
        <v>1492</v>
      </c>
      <c r="H974">
        <v>47</v>
      </c>
      <c r="I974" s="15">
        <v>1.34</v>
      </c>
    </row>
    <row r="975" spans="1:9">
      <c r="A975" s="87" t="s">
        <v>207</v>
      </c>
      <c r="B975" s="18">
        <v>12492</v>
      </c>
      <c r="C975" s="15">
        <v>47.71</v>
      </c>
      <c r="D975" s="15">
        <v>196.74</v>
      </c>
      <c r="E975" s="15">
        <v>-12.75</v>
      </c>
      <c r="F975" s="15">
        <v>11.73</v>
      </c>
      <c r="G975" s="18">
        <v>1482</v>
      </c>
      <c r="H975">
        <v>46</v>
      </c>
      <c r="I975" s="15">
        <v>1.32</v>
      </c>
    </row>
    <row r="976" spans="1:9">
      <c r="A976" s="87" t="s">
        <v>208</v>
      </c>
      <c r="B976" s="18">
        <v>12596</v>
      </c>
      <c r="C976" s="15">
        <v>48.1</v>
      </c>
      <c r="D976" s="15">
        <v>196.75</v>
      </c>
      <c r="E976" s="15">
        <v>-12.83</v>
      </c>
      <c r="F976" s="15">
        <v>11.78</v>
      </c>
      <c r="G976" s="18">
        <v>1479</v>
      </c>
      <c r="H976">
        <v>46</v>
      </c>
      <c r="I976" s="15">
        <v>1.32</v>
      </c>
    </row>
    <row r="977" spans="1:9" ht="15.75" thickBot="1">
      <c r="A977" s="8" t="s">
        <v>209</v>
      </c>
    </row>
    <row r="978" spans="1:9">
      <c r="A978" s="56" t="s">
        <v>1</v>
      </c>
      <c r="B978" s="71" t="s">
        <v>5</v>
      </c>
      <c r="C978" s="62"/>
      <c r="D978" s="364" t="s">
        <v>325</v>
      </c>
      <c r="E978" s="364"/>
      <c r="F978" s="364"/>
      <c r="G978" s="75" t="s">
        <v>3</v>
      </c>
      <c r="H978" s="71"/>
      <c r="I978" s="63" t="s">
        <v>77</v>
      </c>
    </row>
    <row r="979" spans="1:9">
      <c r="A979" s="57" t="s">
        <v>2</v>
      </c>
      <c r="B979" s="72" t="s">
        <v>17</v>
      </c>
      <c r="C979" s="64"/>
      <c r="D979" s="365"/>
      <c r="E979" s="365"/>
      <c r="F979" s="365"/>
      <c r="G979" s="76" t="s">
        <v>105</v>
      </c>
      <c r="H979" s="72"/>
      <c r="I979" s="229">
        <v>1.0249999999999999</v>
      </c>
    </row>
    <row r="980" spans="1:9" ht="15.75" thickBot="1">
      <c r="A980" s="58" t="s">
        <v>104</v>
      </c>
      <c r="B980" s="73" t="str">
        <f>VLOOKUP(B979,'Table of Contents'!$B$6:$E$49,2,)</f>
        <v>Fr. 94 - 103 Port</v>
      </c>
      <c r="C980" s="65"/>
      <c r="D980" s="366"/>
      <c r="E980" s="366"/>
      <c r="F980" s="366"/>
      <c r="G980" s="77" t="s">
        <v>106</v>
      </c>
      <c r="H980" s="73"/>
      <c r="I980" s="65" t="str">
        <f>VLOOKUP(B979,'Table of Contents'!$B$6:$E$49,3,)</f>
        <v>SWB4-94-2</v>
      </c>
    </row>
    <row r="981" spans="1:9">
      <c r="A981" s="47"/>
      <c r="B981" s="74"/>
      <c r="C981" s="68"/>
      <c r="D981" s="68"/>
      <c r="E981" s="66"/>
      <c r="F981" s="68"/>
      <c r="G981" s="74"/>
      <c r="H981" s="74"/>
      <c r="I981" s="68"/>
    </row>
    <row r="982" spans="1:9">
      <c r="A982" s="59" t="s">
        <v>107</v>
      </c>
      <c r="B982" s="39" t="s">
        <v>82</v>
      </c>
      <c r="C982" s="40" t="s">
        <v>82</v>
      </c>
      <c r="D982" s="40" t="s">
        <v>84</v>
      </c>
      <c r="E982" s="40" t="s">
        <v>85</v>
      </c>
      <c r="F982" s="40" t="s">
        <v>86</v>
      </c>
      <c r="G982" s="361" t="s">
        <v>108</v>
      </c>
      <c r="H982" s="361"/>
      <c r="I982" s="40" t="s">
        <v>109</v>
      </c>
    </row>
    <row r="983" spans="1:9">
      <c r="A983" s="60" t="s">
        <v>156</v>
      </c>
      <c r="B983" s="41" t="s">
        <v>147</v>
      </c>
      <c r="C983" s="42" t="s">
        <v>241</v>
      </c>
      <c r="D983" s="42" t="s">
        <v>148</v>
      </c>
      <c r="E983" s="43" t="s">
        <v>149</v>
      </c>
      <c r="F983" s="43" t="s">
        <v>150</v>
      </c>
      <c r="G983" s="41" t="s">
        <v>151</v>
      </c>
      <c r="H983" s="41" t="s">
        <v>152</v>
      </c>
      <c r="I983" s="43" t="s">
        <v>153</v>
      </c>
    </row>
    <row r="984" spans="1:9">
      <c r="A984" s="186" t="s">
        <v>210</v>
      </c>
      <c r="B984" s="181">
        <v>12700</v>
      </c>
      <c r="C984" s="197">
        <v>48.5</v>
      </c>
      <c r="D984" s="197">
        <v>196.75</v>
      </c>
      <c r="E984" s="197">
        <v>-12.91</v>
      </c>
      <c r="F984" s="197">
        <v>11.84</v>
      </c>
      <c r="G984" s="181">
        <v>1483</v>
      </c>
      <c r="H984" s="182">
        <v>47</v>
      </c>
      <c r="I984" s="197">
        <v>1.33</v>
      </c>
    </row>
    <row r="985" spans="1:9">
      <c r="A985" s="87" t="s">
        <v>211</v>
      </c>
      <c r="B985" s="18">
        <v>12804</v>
      </c>
      <c r="C985" s="15">
        <v>48.9</v>
      </c>
      <c r="D985" s="15">
        <v>196.75</v>
      </c>
      <c r="E985" s="15">
        <v>-12.99</v>
      </c>
      <c r="F985" s="15">
        <v>11.89</v>
      </c>
      <c r="G985" s="18">
        <v>1487</v>
      </c>
      <c r="H985">
        <v>47</v>
      </c>
      <c r="I985" s="15">
        <v>1.34</v>
      </c>
    </row>
    <row r="986" spans="1:9">
      <c r="A986" s="87" t="s">
        <v>212</v>
      </c>
      <c r="B986" s="18">
        <v>12909</v>
      </c>
      <c r="C986" s="15">
        <v>49.3</v>
      </c>
      <c r="D986" s="15">
        <v>196.75</v>
      </c>
      <c r="E986" s="15">
        <v>-13.06</v>
      </c>
      <c r="F986" s="15">
        <v>11.95</v>
      </c>
      <c r="G986" s="18">
        <v>1492</v>
      </c>
      <c r="H986">
        <v>47</v>
      </c>
      <c r="I986" s="15">
        <v>1.35</v>
      </c>
    </row>
    <row r="987" spans="1:9">
      <c r="A987" s="201" t="s">
        <v>280</v>
      </c>
      <c r="B987" s="202">
        <v>12944</v>
      </c>
      <c r="C987" s="203">
        <v>49.43</v>
      </c>
      <c r="D987" s="203">
        <v>196.75</v>
      </c>
      <c r="E987" s="203">
        <v>-13.09</v>
      </c>
      <c r="F987" s="203">
        <v>11.97</v>
      </c>
      <c r="G987" s="204">
        <v>0</v>
      </c>
      <c r="H987" s="204">
        <v>0</v>
      </c>
      <c r="I987" s="203">
        <v>0</v>
      </c>
    </row>
  </sheetData>
  <mergeCells count="98">
    <mergeCell ref="D978:F980"/>
    <mergeCell ref="D393:F395"/>
    <mergeCell ref="D761:F763"/>
    <mergeCell ref="D822:F824"/>
    <mergeCell ref="D847:F849"/>
    <mergeCell ref="D908:F910"/>
    <mergeCell ref="D917:F919"/>
    <mergeCell ref="D548:F550"/>
    <mergeCell ref="D580:F582"/>
    <mergeCell ref="D641:F643"/>
    <mergeCell ref="D675:F677"/>
    <mergeCell ref="D736:F738"/>
    <mergeCell ref="A492:I492"/>
    <mergeCell ref="A924:I924"/>
    <mergeCell ref="A852:I852"/>
    <mergeCell ref="A854:I854"/>
    <mergeCell ref="D1:F3"/>
    <mergeCell ref="D62:F64"/>
    <mergeCell ref="D99:F101"/>
    <mergeCell ref="D160:F162"/>
    <mergeCell ref="D210:F212"/>
    <mergeCell ref="A921:I921"/>
    <mergeCell ref="A922:I922"/>
    <mergeCell ref="A923:I923"/>
    <mergeCell ref="G856:H856"/>
    <mergeCell ref="A853:I853"/>
    <mergeCell ref="A587:I587"/>
    <mergeCell ref="A679:I679"/>
    <mergeCell ref="A680:I680"/>
    <mergeCell ref="A681:I681"/>
    <mergeCell ref="A682:I682"/>
    <mergeCell ref="A765:I765"/>
    <mergeCell ref="A766:I766"/>
    <mergeCell ref="A104:I104"/>
    <mergeCell ref="A105:I105"/>
    <mergeCell ref="A106:I106"/>
    <mergeCell ref="A214:I214"/>
    <mergeCell ref="A461:I461"/>
    <mergeCell ref="A462:I462"/>
    <mergeCell ref="A491:I491"/>
    <mergeCell ref="G249:H249"/>
    <mergeCell ref="G341:H341"/>
    <mergeCell ref="D301:F303"/>
    <mergeCell ref="D332:F334"/>
    <mergeCell ref="D423:F425"/>
    <mergeCell ref="D455:F457"/>
    <mergeCell ref="D487:F489"/>
    <mergeCell ref="G10:H10"/>
    <mergeCell ref="G66:H66"/>
    <mergeCell ref="G108:H108"/>
    <mergeCell ref="G164:H164"/>
    <mergeCell ref="A5:I5"/>
    <mergeCell ref="A6:I6"/>
    <mergeCell ref="A7:I7"/>
    <mergeCell ref="A8:I8"/>
    <mergeCell ref="A103:I103"/>
    <mergeCell ref="A767:I767"/>
    <mergeCell ref="A768:I768"/>
    <mergeCell ref="A851:I851"/>
    <mergeCell ref="A246:I246"/>
    <mergeCell ref="G496:H496"/>
    <mergeCell ref="G589:H589"/>
    <mergeCell ref="G684:H684"/>
    <mergeCell ref="G770:H770"/>
    <mergeCell ref="A493:I493"/>
    <mergeCell ref="A338:I338"/>
    <mergeCell ref="A339:I339"/>
    <mergeCell ref="A427:I427"/>
    <mergeCell ref="A428:I428"/>
    <mergeCell ref="A429:I429"/>
    <mergeCell ref="A430:I430"/>
    <mergeCell ref="A460:I460"/>
    <mergeCell ref="A247:I247"/>
    <mergeCell ref="A336:I336"/>
    <mergeCell ref="A337:I337"/>
    <mergeCell ref="A215:I215"/>
    <mergeCell ref="A216:I216"/>
    <mergeCell ref="A217:I217"/>
    <mergeCell ref="A244:I244"/>
    <mergeCell ref="A245:I245"/>
    <mergeCell ref="G219:H219"/>
    <mergeCell ref="D240:F242"/>
    <mergeCell ref="G982:H982"/>
    <mergeCell ref="G740:H740"/>
    <mergeCell ref="G912:H912"/>
    <mergeCell ref="G926:H926"/>
    <mergeCell ref="G305:H305"/>
    <mergeCell ref="G397:H397"/>
    <mergeCell ref="G552:H552"/>
    <mergeCell ref="G645:H645"/>
    <mergeCell ref="G826:H826"/>
    <mergeCell ref="A459:I459"/>
    <mergeCell ref="A494:I494"/>
    <mergeCell ref="A584:I584"/>
    <mergeCell ref="A585:I585"/>
    <mergeCell ref="A586:I586"/>
    <mergeCell ref="G432:H432"/>
    <mergeCell ref="G464:H464"/>
  </mergeCells>
  <pageMargins left="0.7" right="0.7" top="0.75" bottom="0.75" header="0.3" footer="0.3"/>
  <pageSetup scale="80" firstPageNumber="5" fitToHeight="29" orientation="portrait" useFirstPageNumber="1" r:id="rId1"/>
  <headerFooter>
    <oddHeader>&amp;CALASKA REGION RESEARCH VESSEL</oddHeader>
    <oddFooter>&amp;LBooklet of Tank Sounding Tables
0650-835-03 Rev. C&amp;CPage &amp;P of 70&amp;R19 May 2014</oddFooter>
  </headerFooter>
  <rowBreaks count="21" manualBreakCount="21">
    <brk id="98" max="8" man="1"/>
    <brk id="159" max="8" man="1"/>
    <brk id="209" max="16383" man="1"/>
    <brk id="239" max="16383" man="1"/>
    <brk id="300" max="16383" man="1"/>
    <brk id="331" max="16383" man="1"/>
    <brk id="392" max="16383" man="1"/>
    <brk id="422" max="16383" man="1"/>
    <brk id="454" max="8" man="1"/>
    <brk id="486" max="16383" man="1"/>
    <brk id="547" max="16383" man="1"/>
    <brk id="579" max="16383" man="1"/>
    <brk id="640" max="16383" man="1"/>
    <brk id="674" max="16383" man="1"/>
    <brk id="735" max="16383" man="1"/>
    <brk id="760" max="16383" man="1"/>
    <brk id="821" max="16383" man="1"/>
    <brk id="846" max="16383" man="1"/>
    <brk id="907" max="16383" man="1"/>
    <brk id="916" max="8" man="1"/>
    <brk id="97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002"/>
  <sheetViews>
    <sheetView view="pageLayout" zoomScale="70" zoomScaleNormal="70" zoomScalePageLayoutView="70" workbookViewId="0">
      <selection activeCell="H420" sqref="H420"/>
    </sheetView>
  </sheetViews>
  <sheetFormatPr defaultRowHeight="15"/>
  <cols>
    <col min="1" max="1" width="12.7109375" customWidth="1"/>
    <col min="2" max="2" width="12.7109375" style="208" customWidth="1"/>
    <col min="3" max="6" width="12.7109375" style="15" customWidth="1"/>
    <col min="7" max="8" width="12.7109375" customWidth="1"/>
    <col min="9" max="9" width="12.7109375" style="15" customWidth="1"/>
  </cols>
  <sheetData>
    <row r="1" spans="1:9">
      <c r="A1" s="48" t="s">
        <v>1</v>
      </c>
      <c r="B1" s="205" t="s">
        <v>18</v>
      </c>
      <c r="C1" s="62"/>
      <c r="D1" s="364" t="s">
        <v>123</v>
      </c>
      <c r="E1" s="364"/>
      <c r="F1" s="364"/>
      <c r="G1" s="48" t="s">
        <v>3</v>
      </c>
      <c r="H1" s="49"/>
      <c r="I1" s="63" t="str">
        <f>VLOOKUP(B2,'Table of Contents'!$B$6:$E$49,4,FALSE)</f>
        <v>Fuel Oil</v>
      </c>
    </row>
    <row r="2" spans="1:9">
      <c r="A2" s="50" t="s">
        <v>2</v>
      </c>
      <c r="B2" s="206" t="s">
        <v>19</v>
      </c>
      <c r="C2" s="64"/>
      <c r="D2" s="365"/>
      <c r="E2" s="365"/>
      <c r="F2" s="365"/>
      <c r="G2" s="50" t="s">
        <v>105</v>
      </c>
      <c r="H2" s="52"/>
      <c r="I2" s="219">
        <f>VLOOKUP(B2,Summary!$B$7:$J$59,3,FALSE)</f>
        <v>0.87</v>
      </c>
    </row>
    <row r="3" spans="1:9" ht="15.75" thickBot="1">
      <c r="A3" s="53" t="s">
        <v>104</v>
      </c>
      <c r="B3" s="207" t="str">
        <f>VLOOKUP(B2,'Table of Contents'!$B$6:$E$49,2,)</f>
        <v>Fr. 30 - 37 Stbd</v>
      </c>
      <c r="C3" s="65"/>
      <c r="D3" s="366"/>
      <c r="E3" s="366"/>
      <c r="F3" s="366"/>
      <c r="G3" s="53" t="s">
        <v>106</v>
      </c>
      <c r="H3" s="54"/>
      <c r="I3" s="65" t="str">
        <f>VLOOKUP(B2,'Table of Contents'!$B$6:$E$49,3,)</f>
        <v>FO3-30-1</v>
      </c>
    </row>
    <row r="4" spans="1:9">
      <c r="E4" s="66"/>
    </row>
    <row r="5" spans="1:9">
      <c r="A5" s="362" t="s">
        <v>442</v>
      </c>
      <c r="B5" s="362"/>
      <c r="C5" s="362"/>
      <c r="D5" s="362"/>
      <c r="E5" s="362"/>
      <c r="F5" s="362"/>
      <c r="G5" s="362"/>
      <c r="H5" s="362"/>
      <c r="I5" s="362"/>
    </row>
    <row r="6" spans="1:9">
      <c r="A6" s="362" t="s">
        <v>443</v>
      </c>
      <c r="B6" s="362"/>
      <c r="C6" s="362"/>
      <c r="D6" s="362"/>
      <c r="E6" s="362"/>
      <c r="F6" s="362"/>
      <c r="G6" s="362"/>
      <c r="H6" s="362"/>
      <c r="I6" s="362"/>
    </row>
    <row r="7" spans="1:9">
      <c r="A7" s="362" t="s">
        <v>282</v>
      </c>
      <c r="B7" s="362"/>
      <c r="C7" s="362"/>
      <c r="D7" s="362"/>
      <c r="E7" s="362"/>
      <c r="F7" s="362"/>
      <c r="G7" s="362"/>
      <c r="H7" s="362"/>
      <c r="I7" s="362"/>
    </row>
    <row r="8" spans="1:9">
      <c r="A8" s="363" t="s">
        <v>283</v>
      </c>
      <c r="B8" s="363"/>
      <c r="C8" s="363"/>
      <c r="D8" s="363"/>
      <c r="E8" s="363"/>
      <c r="F8" s="363"/>
      <c r="G8" s="363"/>
      <c r="H8" s="363"/>
      <c r="I8" s="363"/>
    </row>
    <row r="9" spans="1:9">
      <c r="A9" s="362" t="s">
        <v>284</v>
      </c>
      <c r="B9" s="362"/>
      <c r="C9" s="362"/>
      <c r="D9" s="362"/>
      <c r="E9" s="362"/>
      <c r="F9" s="362"/>
      <c r="G9" s="362"/>
      <c r="H9" s="362"/>
      <c r="I9" s="362"/>
    </row>
    <row r="11" spans="1:9">
      <c r="A11" s="59" t="s">
        <v>107</v>
      </c>
      <c r="B11" s="209" t="s">
        <v>82</v>
      </c>
      <c r="C11" s="40" t="s">
        <v>82</v>
      </c>
      <c r="D11" s="40" t="s">
        <v>84</v>
      </c>
      <c r="E11" s="40" t="s">
        <v>85</v>
      </c>
      <c r="F11" s="40" t="s">
        <v>86</v>
      </c>
      <c r="G11" s="367" t="s">
        <v>108</v>
      </c>
      <c r="H11" s="367"/>
      <c r="I11" s="40" t="s">
        <v>109</v>
      </c>
    </row>
    <row r="12" spans="1:9">
      <c r="A12" s="60" t="s">
        <v>156</v>
      </c>
      <c r="B12" s="210" t="s">
        <v>147</v>
      </c>
      <c r="C12" s="42" t="s">
        <v>241</v>
      </c>
      <c r="D12" s="42" t="s">
        <v>148</v>
      </c>
      <c r="E12" s="43" t="s">
        <v>149</v>
      </c>
      <c r="F12" s="43" t="s">
        <v>150</v>
      </c>
      <c r="G12" s="69" t="s">
        <v>151</v>
      </c>
      <c r="H12" s="69" t="s">
        <v>152</v>
      </c>
      <c r="I12" s="43" t="s">
        <v>153</v>
      </c>
    </row>
    <row r="13" spans="1:9">
      <c r="A13" s="87" t="s">
        <v>160</v>
      </c>
      <c r="B13" s="208">
        <v>35</v>
      </c>
      <c r="C13" s="15">
        <v>0.11</v>
      </c>
      <c r="D13" s="15">
        <v>68.08</v>
      </c>
      <c r="E13" s="15">
        <v>11.08</v>
      </c>
      <c r="F13" s="15">
        <v>5.87</v>
      </c>
      <c r="G13">
        <v>151</v>
      </c>
      <c r="H13">
        <v>36</v>
      </c>
      <c r="I13" s="15">
        <v>0.87</v>
      </c>
    </row>
    <row r="14" spans="1:9">
      <c r="A14" s="87" t="s">
        <v>161</v>
      </c>
      <c r="B14" s="208">
        <v>79</v>
      </c>
      <c r="C14" s="15">
        <v>0.26</v>
      </c>
      <c r="D14" s="15">
        <v>67.88</v>
      </c>
      <c r="E14" s="15">
        <v>11.56</v>
      </c>
      <c r="F14" s="15">
        <v>6.07</v>
      </c>
      <c r="G14">
        <v>349</v>
      </c>
      <c r="H14">
        <v>86</v>
      </c>
      <c r="I14" s="15">
        <v>2.08</v>
      </c>
    </row>
    <row r="15" spans="1:9">
      <c r="A15" s="87" t="s">
        <v>162</v>
      </c>
      <c r="B15" s="208">
        <v>146</v>
      </c>
      <c r="C15" s="15">
        <v>0.47</v>
      </c>
      <c r="D15" s="15">
        <v>67.69</v>
      </c>
      <c r="E15" s="15">
        <v>11.93</v>
      </c>
      <c r="F15" s="15">
        <v>6.25</v>
      </c>
      <c r="G15">
        <v>500</v>
      </c>
      <c r="H15">
        <v>125</v>
      </c>
      <c r="I15" s="15">
        <v>3.03</v>
      </c>
    </row>
    <row r="16" spans="1:9">
      <c r="A16" s="87" t="s">
        <v>163</v>
      </c>
      <c r="B16" s="208">
        <v>230</v>
      </c>
      <c r="C16" s="15">
        <v>0.75</v>
      </c>
      <c r="D16" s="15">
        <v>67.489999999999995</v>
      </c>
      <c r="E16" s="15">
        <v>12.2</v>
      </c>
      <c r="F16" s="15">
        <v>6.42</v>
      </c>
      <c r="G16">
        <v>625</v>
      </c>
      <c r="H16">
        <v>157</v>
      </c>
      <c r="I16" s="15">
        <v>3.8</v>
      </c>
    </row>
    <row r="17" spans="1:9">
      <c r="A17" s="87" t="s">
        <v>164</v>
      </c>
      <c r="B17" s="208">
        <v>331</v>
      </c>
      <c r="C17" s="15">
        <v>1.07</v>
      </c>
      <c r="D17" s="15">
        <v>67.31</v>
      </c>
      <c r="E17" s="15">
        <v>12.41</v>
      </c>
      <c r="F17" s="15">
        <v>6.58</v>
      </c>
      <c r="G17">
        <v>740</v>
      </c>
      <c r="H17">
        <v>185</v>
      </c>
      <c r="I17" s="15">
        <v>4.4800000000000004</v>
      </c>
    </row>
    <row r="18" spans="1:9">
      <c r="A18" s="87" t="s">
        <v>165</v>
      </c>
      <c r="B18" s="208">
        <v>443</v>
      </c>
      <c r="C18" s="15">
        <v>1.44</v>
      </c>
      <c r="D18" s="15">
        <v>67.150000000000006</v>
      </c>
      <c r="E18" s="15">
        <v>12.59</v>
      </c>
      <c r="F18" s="15">
        <v>6.74</v>
      </c>
      <c r="G18">
        <v>845</v>
      </c>
      <c r="H18">
        <v>213</v>
      </c>
      <c r="I18" s="15">
        <v>5.17</v>
      </c>
    </row>
    <row r="19" spans="1:9">
      <c r="A19" s="87" t="s">
        <v>166</v>
      </c>
      <c r="B19" s="208">
        <v>566</v>
      </c>
      <c r="C19" s="15">
        <v>1.84</v>
      </c>
      <c r="D19" s="15">
        <v>67.03</v>
      </c>
      <c r="E19" s="15">
        <v>12.73</v>
      </c>
      <c r="F19" s="15">
        <v>6.9</v>
      </c>
      <c r="G19">
        <v>919</v>
      </c>
      <c r="H19">
        <v>241</v>
      </c>
      <c r="I19" s="15">
        <v>5.85</v>
      </c>
    </row>
    <row r="20" spans="1:9">
      <c r="A20" s="87" t="s">
        <v>167</v>
      </c>
      <c r="B20" s="208">
        <v>696</v>
      </c>
      <c r="C20" s="15">
        <v>2.25</v>
      </c>
      <c r="D20" s="15">
        <v>66.94</v>
      </c>
      <c r="E20" s="15">
        <v>12.86</v>
      </c>
      <c r="F20" s="15">
        <v>7.05</v>
      </c>
      <c r="G20">
        <v>977</v>
      </c>
      <c r="H20">
        <v>269</v>
      </c>
      <c r="I20" s="15">
        <v>6.52</v>
      </c>
    </row>
    <row r="21" spans="1:9">
      <c r="A21" s="87" t="s">
        <v>168</v>
      </c>
      <c r="B21" s="208">
        <v>831</v>
      </c>
      <c r="C21" s="15">
        <v>2.69</v>
      </c>
      <c r="D21" s="15">
        <v>66.88</v>
      </c>
      <c r="E21" s="15">
        <v>12.97</v>
      </c>
      <c r="F21" s="15">
        <v>7.2</v>
      </c>
      <c r="G21" s="18">
        <v>1032</v>
      </c>
      <c r="H21">
        <v>298</v>
      </c>
      <c r="I21" s="15">
        <v>7.23</v>
      </c>
    </row>
    <row r="22" spans="1:9">
      <c r="A22" s="87" t="s">
        <v>169</v>
      </c>
      <c r="B22" s="208">
        <v>973</v>
      </c>
      <c r="C22" s="15">
        <v>3.15</v>
      </c>
      <c r="D22" s="15">
        <v>66.84</v>
      </c>
      <c r="E22" s="15">
        <v>13.07</v>
      </c>
      <c r="F22" s="15">
        <v>7.34</v>
      </c>
      <c r="G22" s="18">
        <v>1086</v>
      </c>
      <c r="H22">
        <v>330</v>
      </c>
      <c r="I22" s="15">
        <v>8</v>
      </c>
    </row>
    <row r="23" spans="1:9">
      <c r="A23" s="87" t="s">
        <v>170</v>
      </c>
      <c r="B23" s="208">
        <v>1121</v>
      </c>
      <c r="C23" s="15">
        <v>3.63</v>
      </c>
      <c r="D23" s="15">
        <v>66.81</v>
      </c>
      <c r="E23" s="15">
        <v>13.17</v>
      </c>
      <c r="F23" s="15">
        <v>7.49</v>
      </c>
      <c r="G23" s="18">
        <v>1140</v>
      </c>
      <c r="H23">
        <v>364</v>
      </c>
      <c r="I23" s="15">
        <v>8.81</v>
      </c>
    </row>
    <row r="24" spans="1:9">
      <c r="A24" s="87" t="s">
        <v>171</v>
      </c>
      <c r="B24" s="208">
        <v>1275</v>
      </c>
      <c r="C24" s="15">
        <v>4.13</v>
      </c>
      <c r="D24" s="15">
        <v>66.790000000000006</v>
      </c>
      <c r="E24" s="15">
        <v>13.26</v>
      </c>
      <c r="F24" s="15">
        <v>7.64</v>
      </c>
      <c r="G24" s="18">
        <v>1194</v>
      </c>
      <c r="H24">
        <v>399</v>
      </c>
      <c r="I24" s="15">
        <v>9.69</v>
      </c>
    </row>
    <row r="25" spans="1:9">
      <c r="A25" s="87" t="s">
        <v>172</v>
      </c>
      <c r="B25" s="208">
        <v>1435</v>
      </c>
      <c r="C25" s="15">
        <v>4.6500000000000004</v>
      </c>
      <c r="D25" s="15">
        <v>66.78</v>
      </c>
      <c r="E25" s="15">
        <v>13.35</v>
      </c>
      <c r="F25" s="15">
        <v>7.79</v>
      </c>
      <c r="G25" s="18">
        <v>1248</v>
      </c>
      <c r="H25">
        <v>438</v>
      </c>
      <c r="I25" s="15">
        <v>10.61</v>
      </c>
    </row>
    <row r="26" spans="1:9">
      <c r="A26" s="87" t="s">
        <v>173</v>
      </c>
      <c r="B26" s="208">
        <v>1601</v>
      </c>
      <c r="C26" s="15">
        <v>5.19</v>
      </c>
      <c r="D26" s="15">
        <v>66.77</v>
      </c>
      <c r="E26" s="15">
        <v>13.43</v>
      </c>
      <c r="F26" s="15">
        <v>7.93</v>
      </c>
      <c r="G26" s="18">
        <v>1302</v>
      </c>
      <c r="H26">
        <v>478</v>
      </c>
      <c r="I26" s="15">
        <v>11.6</v>
      </c>
    </row>
    <row r="27" spans="1:9">
      <c r="A27" s="87" t="s">
        <v>174</v>
      </c>
      <c r="B27" s="208">
        <v>1773</v>
      </c>
      <c r="C27" s="15">
        <v>5.75</v>
      </c>
      <c r="D27" s="15">
        <v>66.760000000000005</v>
      </c>
      <c r="E27" s="15">
        <v>13.52</v>
      </c>
      <c r="F27" s="15">
        <v>8.08</v>
      </c>
      <c r="G27" s="18">
        <v>1356</v>
      </c>
      <c r="H27">
        <v>522</v>
      </c>
      <c r="I27" s="15">
        <v>12.65</v>
      </c>
    </row>
    <row r="28" spans="1:9">
      <c r="A28" s="87" t="s">
        <v>175</v>
      </c>
      <c r="B28" s="208">
        <v>1951</v>
      </c>
      <c r="C28" s="15">
        <v>6.33</v>
      </c>
      <c r="D28" s="15">
        <v>66.75</v>
      </c>
      <c r="E28" s="15">
        <v>13.6</v>
      </c>
      <c r="F28" s="15">
        <v>8.23</v>
      </c>
      <c r="G28" s="18">
        <v>1409</v>
      </c>
      <c r="H28">
        <v>567</v>
      </c>
      <c r="I28" s="15">
        <v>13.76</v>
      </c>
    </row>
    <row r="29" spans="1:9">
      <c r="A29" s="87" t="s">
        <v>176</v>
      </c>
      <c r="B29" s="208">
        <v>2136</v>
      </c>
      <c r="C29" s="15">
        <v>6.92</v>
      </c>
      <c r="D29" s="15">
        <v>66.75</v>
      </c>
      <c r="E29" s="15">
        <v>13.68</v>
      </c>
      <c r="F29" s="15">
        <v>8.3800000000000008</v>
      </c>
      <c r="G29" s="18">
        <v>1463</v>
      </c>
      <c r="H29">
        <v>616</v>
      </c>
      <c r="I29" s="15">
        <v>14.93</v>
      </c>
    </row>
    <row r="30" spans="1:9">
      <c r="A30" s="87" t="s">
        <v>177</v>
      </c>
      <c r="B30" s="208">
        <v>2326</v>
      </c>
      <c r="C30" s="15">
        <v>7.54</v>
      </c>
      <c r="D30" s="15">
        <v>66.75</v>
      </c>
      <c r="E30" s="15">
        <v>13.76</v>
      </c>
      <c r="F30" s="15">
        <v>8.5299999999999994</v>
      </c>
      <c r="G30" s="18">
        <v>1517</v>
      </c>
      <c r="H30">
        <v>667</v>
      </c>
      <c r="I30" s="15">
        <v>16.18</v>
      </c>
    </row>
    <row r="31" spans="1:9">
      <c r="A31" s="87" t="s">
        <v>178</v>
      </c>
      <c r="B31" s="208">
        <v>2523</v>
      </c>
      <c r="C31" s="15">
        <v>8.18</v>
      </c>
      <c r="D31" s="15">
        <v>66.739999999999995</v>
      </c>
      <c r="E31" s="15">
        <v>13.84</v>
      </c>
      <c r="F31" s="15">
        <v>8.68</v>
      </c>
      <c r="G31" s="18">
        <v>1571</v>
      </c>
      <c r="H31">
        <v>721</v>
      </c>
      <c r="I31" s="15">
        <v>17.489999999999998</v>
      </c>
    </row>
    <row r="32" spans="1:9">
      <c r="A32" s="87" t="s">
        <v>179</v>
      </c>
      <c r="B32" s="208">
        <v>2725</v>
      </c>
      <c r="C32" s="15">
        <v>8.83</v>
      </c>
      <c r="D32" s="15">
        <v>66.739999999999995</v>
      </c>
      <c r="E32" s="15">
        <v>13.92</v>
      </c>
      <c r="F32" s="15">
        <v>8.83</v>
      </c>
      <c r="G32" s="18">
        <v>1624</v>
      </c>
      <c r="H32">
        <v>779</v>
      </c>
      <c r="I32" s="15">
        <v>18.88</v>
      </c>
    </row>
    <row r="33" spans="1:9">
      <c r="A33" s="87" t="s">
        <v>180</v>
      </c>
      <c r="B33" s="208">
        <v>2934</v>
      </c>
      <c r="C33" s="15">
        <v>9.51</v>
      </c>
      <c r="D33" s="15">
        <v>66.739999999999995</v>
      </c>
      <c r="E33" s="15">
        <v>14</v>
      </c>
      <c r="F33" s="15">
        <v>8.98</v>
      </c>
      <c r="G33" s="18">
        <v>1678</v>
      </c>
      <c r="H33">
        <v>839</v>
      </c>
      <c r="I33" s="15">
        <v>20.34</v>
      </c>
    </row>
    <row r="34" spans="1:9">
      <c r="A34" s="87" t="s">
        <v>181</v>
      </c>
      <c r="B34" s="208">
        <v>3149</v>
      </c>
      <c r="C34" s="15">
        <v>10.210000000000001</v>
      </c>
      <c r="D34" s="15">
        <v>66.75</v>
      </c>
      <c r="E34" s="15">
        <v>14.08</v>
      </c>
      <c r="F34" s="15">
        <v>9.1300000000000008</v>
      </c>
      <c r="G34" s="18">
        <v>1728</v>
      </c>
      <c r="H34">
        <v>900</v>
      </c>
      <c r="I34" s="15">
        <v>21.82</v>
      </c>
    </row>
    <row r="35" spans="1:9">
      <c r="A35" s="87" t="s">
        <v>182</v>
      </c>
      <c r="B35" s="208">
        <v>3369</v>
      </c>
      <c r="C35" s="15">
        <v>10.92</v>
      </c>
      <c r="D35" s="15">
        <v>66.75</v>
      </c>
      <c r="E35" s="15">
        <v>14.16</v>
      </c>
      <c r="F35" s="15">
        <v>9.2899999999999991</v>
      </c>
      <c r="G35" s="18">
        <v>1770</v>
      </c>
      <c r="H35">
        <v>957</v>
      </c>
      <c r="I35" s="15">
        <v>23.21</v>
      </c>
    </row>
    <row r="36" spans="1:9">
      <c r="A36" s="87" t="s">
        <v>183</v>
      </c>
      <c r="B36" s="208">
        <v>3595</v>
      </c>
      <c r="C36" s="15">
        <v>11.65</v>
      </c>
      <c r="D36" s="15">
        <v>66.75</v>
      </c>
      <c r="E36" s="15">
        <v>14.23</v>
      </c>
      <c r="F36" s="15">
        <v>9.44</v>
      </c>
      <c r="G36" s="18">
        <v>1803</v>
      </c>
      <c r="H36" s="18">
        <v>1010</v>
      </c>
      <c r="I36" s="15">
        <v>24.48</v>
      </c>
    </row>
    <row r="37" spans="1:9">
      <c r="A37" s="87" t="s">
        <v>184</v>
      </c>
      <c r="B37" s="208">
        <v>3826</v>
      </c>
      <c r="C37" s="15">
        <v>12.4</v>
      </c>
      <c r="D37" s="15">
        <v>66.739999999999995</v>
      </c>
      <c r="E37" s="15">
        <v>14.31</v>
      </c>
      <c r="F37" s="15">
        <v>9.59</v>
      </c>
      <c r="G37" s="18">
        <v>1831</v>
      </c>
      <c r="H37" s="18">
        <v>1057</v>
      </c>
      <c r="I37" s="15">
        <v>25.64</v>
      </c>
    </row>
    <row r="38" spans="1:9">
      <c r="A38" s="87" t="s">
        <v>185</v>
      </c>
      <c r="B38" s="208">
        <v>4061</v>
      </c>
      <c r="C38" s="15">
        <v>13.16</v>
      </c>
      <c r="D38" s="15">
        <v>66.739999999999995</v>
      </c>
      <c r="E38" s="15">
        <v>14.38</v>
      </c>
      <c r="F38" s="15">
        <v>9.74</v>
      </c>
      <c r="G38" s="18">
        <v>1856</v>
      </c>
      <c r="H38" s="18">
        <v>1101</v>
      </c>
      <c r="I38" s="15">
        <v>26.69</v>
      </c>
    </row>
    <row r="39" spans="1:9">
      <c r="A39" s="87" t="s">
        <v>187</v>
      </c>
      <c r="B39" s="208">
        <v>4299</v>
      </c>
      <c r="C39" s="15">
        <v>13.94</v>
      </c>
      <c r="D39" s="15">
        <v>66.739999999999995</v>
      </c>
      <c r="E39" s="15">
        <v>14.45</v>
      </c>
      <c r="F39" s="15">
        <v>9.89</v>
      </c>
      <c r="G39" s="18">
        <v>1879</v>
      </c>
      <c r="H39" s="18">
        <v>1140</v>
      </c>
      <c r="I39" s="15">
        <v>27.64</v>
      </c>
    </row>
    <row r="40" spans="1:9">
      <c r="A40" s="87" t="s">
        <v>186</v>
      </c>
      <c r="B40" s="208">
        <v>4542</v>
      </c>
      <c r="C40" s="15">
        <v>14.72</v>
      </c>
      <c r="D40" s="15">
        <v>66.73</v>
      </c>
      <c r="E40" s="15">
        <v>14.52</v>
      </c>
      <c r="F40" s="15">
        <v>10.039999999999999</v>
      </c>
      <c r="G40" s="18">
        <v>1902</v>
      </c>
      <c r="H40" s="18">
        <v>1175</v>
      </c>
      <c r="I40" s="15">
        <v>28.48</v>
      </c>
    </row>
    <row r="41" spans="1:9">
      <c r="A41" s="87" t="s">
        <v>188</v>
      </c>
      <c r="B41" s="208">
        <v>4787</v>
      </c>
      <c r="C41" s="15">
        <v>15.52</v>
      </c>
      <c r="D41" s="15">
        <v>66.72</v>
      </c>
      <c r="E41" s="15">
        <v>14.58</v>
      </c>
      <c r="F41" s="15">
        <v>10.19</v>
      </c>
      <c r="G41" s="18">
        <v>1924</v>
      </c>
      <c r="H41" s="18">
        <v>1205</v>
      </c>
      <c r="I41" s="15">
        <v>29.23</v>
      </c>
    </row>
    <row r="42" spans="1:9">
      <c r="A42" s="87" t="s">
        <v>189</v>
      </c>
      <c r="B42" s="208">
        <v>5035</v>
      </c>
      <c r="C42" s="15">
        <v>16.32</v>
      </c>
      <c r="D42" s="15">
        <v>66.709999999999994</v>
      </c>
      <c r="E42" s="15">
        <v>14.64</v>
      </c>
      <c r="F42" s="15">
        <v>10.34</v>
      </c>
      <c r="G42" s="18">
        <v>1945</v>
      </c>
      <c r="H42" s="18">
        <v>1232</v>
      </c>
      <c r="I42" s="15">
        <v>29.86</v>
      </c>
    </row>
    <row r="43" spans="1:9">
      <c r="A43" s="87" t="s">
        <v>190</v>
      </c>
      <c r="B43" s="208">
        <v>5285</v>
      </c>
      <c r="C43" s="15">
        <v>17.13</v>
      </c>
      <c r="D43" s="15">
        <v>66.7</v>
      </c>
      <c r="E43" s="15">
        <v>14.69</v>
      </c>
      <c r="F43" s="15">
        <v>10.49</v>
      </c>
      <c r="G43" s="18">
        <v>1965</v>
      </c>
      <c r="H43" s="18">
        <v>1253</v>
      </c>
      <c r="I43" s="15">
        <v>30.39</v>
      </c>
    </row>
    <row r="44" spans="1:9">
      <c r="A44" s="87" t="s">
        <v>191</v>
      </c>
      <c r="B44" s="208">
        <v>5537</v>
      </c>
      <c r="C44" s="15">
        <v>17.95</v>
      </c>
      <c r="D44" s="15">
        <v>66.69</v>
      </c>
      <c r="E44" s="15">
        <v>14.75</v>
      </c>
      <c r="F44" s="15">
        <v>10.63</v>
      </c>
      <c r="G44" s="18">
        <v>1984</v>
      </c>
      <c r="H44" s="18">
        <v>1270</v>
      </c>
      <c r="I44" s="15">
        <v>30.8</v>
      </c>
    </row>
    <row r="45" spans="1:9">
      <c r="A45" s="87" t="s">
        <v>192</v>
      </c>
      <c r="B45" s="208">
        <v>5790</v>
      </c>
      <c r="C45" s="15">
        <v>18.77</v>
      </c>
      <c r="D45" s="15">
        <v>66.680000000000007</v>
      </c>
      <c r="E45" s="15">
        <v>14.8</v>
      </c>
      <c r="F45" s="15">
        <v>10.78</v>
      </c>
      <c r="G45" s="18">
        <v>1998</v>
      </c>
      <c r="H45" s="18">
        <v>1282</v>
      </c>
      <c r="I45" s="15">
        <v>31.08</v>
      </c>
    </row>
    <row r="46" spans="1:9">
      <c r="A46" s="87" t="s">
        <v>193</v>
      </c>
      <c r="B46" s="208">
        <v>6043</v>
      </c>
      <c r="C46" s="15">
        <v>19.59</v>
      </c>
      <c r="D46" s="15">
        <v>66.67</v>
      </c>
      <c r="E46" s="15">
        <v>14.84</v>
      </c>
      <c r="F46" s="15">
        <v>10.92</v>
      </c>
      <c r="G46" s="18">
        <v>2007</v>
      </c>
      <c r="H46" s="18">
        <v>1288</v>
      </c>
      <c r="I46" s="15">
        <v>31.23</v>
      </c>
    </row>
    <row r="47" spans="1:9">
      <c r="A47" s="87" t="s">
        <v>194</v>
      </c>
      <c r="B47" s="208">
        <v>6297</v>
      </c>
      <c r="C47" s="15">
        <v>20.41</v>
      </c>
      <c r="D47" s="15">
        <v>66.66</v>
      </c>
      <c r="E47" s="15">
        <v>14.89</v>
      </c>
      <c r="F47" s="15">
        <v>11.07</v>
      </c>
      <c r="G47" s="18">
        <v>2009</v>
      </c>
      <c r="H47" s="18">
        <v>1289</v>
      </c>
      <c r="I47" s="15">
        <v>31.26</v>
      </c>
    </row>
    <row r="48" spans="1:9">
      <c r="A48" s="87" t="s">
        <v>195</v>
      </c>
      <c r="B48" s="208">
        <v>6551</v>
      </c>
      <c r="C48" s="15">
        <v>21.23</v>
      </c>
      <c r="D48" s="15">
        <v>66.650000000000006</v>
      </c>
      <c r="E48" s="15">
        <v>14.92</v>
      </c>
      <c r="F48" s="15">
        <v>11.21</v>
      </c>
      <c r="G48" s="18">
        <v>2009</v>
      </c>
      <c r="H48" s="18">
        <v>1289</v>
      </c>
      <c r="I48" s="15">
        <v>31.26</v>
      </c>
    </row>
    <row r="49" spans="1:9">
      <c r="A49" s="87" t="s">
        <v>196</v>
      </c>
      <c r="B49" s="208">
        <v>6805</v>
      </c>
      <c r="C49" s="15">
        <v>22.06</v>
      </c>
      <c r="D49" s="15">
        <v>66.64</v>
      </c>
      <c r="E49" s="15">
        <v>14.96</v>
      </c>
      <c r="F49" s="15">
        <v>11.35</v>
      </c>
      <c r="G49" s="18">
        <v>2009</v>
      </c>
      <c r="H49" s="18">
        <v>1289</v>
      </c>
      <c r="I49" s="15">
        <v>31.26</v>
      </c>
    </row>
    <row r="50" spans="1:9">
      <c r="A50" s="87" t="s">
        <v>197</v>
      </c>
      <c r="B50" s="208">
        <v>7059</v>
      </c>
      <c r="C50" s="15">
        <v>22.88</v>
      </c>
      <c r="D50" s="15">
        <v>66.64</v>
      </c>
      <c r="E50" s="15">
        <v>14.99</v>
      </c>
      <c r="F50" s="15">
        <v>11.49</v>
      </c>
      <c r="G50" s="18">
        <v>2009</v>
      </c>
      <c r="H50" s="18">
        <v>1289</v>
      </c>
      <c r="I50" s="15">
        <v>31.26</v>
      </c>
    </row>
    <row r="51" spans="1:9">
      <c r="A51" s="87" t="s">
        <v>198</v>
      </c>
      <c r="B51" s="208">
        <v>7313</v>
      </c>
      <c r="C51" s="15">
        <v>23.7</v>
      </c>
      <c r="D51" s="15">
        <v>66.63</v>
      </c>
      <c r="E51" s="15">
        <v>15.03</v>
      </c>
      <c r="F51" s="15">
        <v>11.62</v>
      </c>
      <c r="G51" s="18">
        <v>2009</v>
      </c>
      <c r="H51" s="18">
        <v>1289</v>
      </c>
      <c r="I51" s="15">
        <v>31.26</v>
      </c>
    </row>
    <row r="52" spans="1:9">
      <c r="A52" s="87" t="s">
        <v>199</v>
      </c>
      <c r="B52" s="208">
        <v>7567</v>
      </c>
      <c r="C52" s="15">
        <v>24.53</v>
      </c>
      <c r="D52" s="15">
        <v>66.62</v>
      </c>
      <c r="E52" s="15">
        <v>15.06</v>
      </c>
      <c r="F52" s="15">
        <v>11.76</v>
      </c>
      <c r="G52" s="18">
        <v>2009</v>
      </c>
      <c r="H52" s="18">
        <v>1289</v>
      </c>
      <c r="I52" s="15">
        <v>31.26</v>
      </c>
    </row>
    <row r="53" spans="1:9">
      <c r="A53" s="87" t="s">
        <v>200</v>
      </c>
      <c r="B53" s="208">
        <v>7821</v>
      </c>
      <c r="C53" s="15">
        <v>25.35</v>
      </c>
      <c r="D53" s="15">
        <v>66.62</v>
      </c>
      <c r="E53" s="15">
        <v>15.08</v>
      </c>
      <c r="F53" s="15">
        <v>11.9</v>
      </c>
      <c r="G53" s="18">
        <v>2009</v>
      </c>
      <c r="H53" s="18">
        <v>1289</v>
      </c>
      <c r="I53" s="15">
        <v>31.26</v>
      </c>
    </row>
    <row r="54" spans="1:9">
      <c r="A54" s="87" t="s">
        <v>201</v>
      </c>
      <c r="B54" s="208">
        <v>8075</v>
      </c>
      <c r="C54" s="15">
        <v>26.17</v>
      </c>
      <c r="D54" s="15">
        <v>66.61</v>
      </c>
      <c r="E54" s="15">
        <v>15.11</v>
      </c>
      <c r="F54" s="15">
        <v>12.03</v>
      </c>
      <c r="G54" s="18">
        <v>2009</v>
      </c>
      <c r="H54" s="18">
        <v>1289</v>
      </c>
      <c r="I54" s="15">
        <v>31.26</v>
      </c>
    </row>
    <row r="55" spans="1:9">
      <c r="A55" s="87" t="s">
        <v>202</v>
      </c>
      <c r="B55" s="208">
        <v>8329</v>
      </c>
      <c r="C55" s="15">
        <v>27</v>
      </c>
      <c r="D55" s="15">
        <v>66.599999999999994</v>
      </c>
      <c r="E55" s="15">
        <v>15.13</v>
      </c>
      <c r="F55" s="15">
        <v>12.17</v>
      </c>
      <c r="G55" s="18">
        <v>2009</v>
      </c>
      <c r="H55" s="18">
        <v>1289</v>
      </c>
      <c r="I55" s="15">
        <v>31.26</v>
      </c>
    </row>
    <row r="56" spans="1:9">
      <c r="A56" s="87" t="s">
        <v>203</v>
      </c>
      <c r="B56" s="208">
        <v>8583</v>
      </c>
      <c r="C56" s="15">
        <v>27.82</v>
      </c>
      <c r="D56" s="15">
        <v>66.599999999999994</v>
      </c>
      <c r="E56" s="15">
        <v>15.16</v>
      </c>
      <c r="F56" s="15">
        <v>12.3</v>
      </c>
      <c r="G56" s="18">
        <v>2009</v>
      </c>
      <c r="H56" s="18">
        <v>1289</v>
      </c>
      <c r="I56" s="15">
        <v>31.26</v>
      </c>
    </row>
    <row r="57" spans="1:9">
      <c r="A57" s="87" t="s">
        <v>204</v>
      </c>
      <c r="B57" s="208">
        <v>8837</v>
      </c>
      <c r="C57" s="15">
        <v>28.64</v>
      </c>
      <c r="D57" s="15">
        <v>66.59</v>
      </c>
      <c r="E57" s="15">
        <v>15.18</v>
      </c>
      <c r="F57" s="15">
        <v>12.44</v>
      </c>
      <c r="G57" s="18">
        <v>2009</v>
      </c>
      <c r="H57" s="18">
        <v>1289</v>
      </c>
      <c r="I57" s="15">
        <v>31.26</v>
      </c>
    </row>
    <row r="58" spans="1:9">
      <c r="A58" s="87" t="s">
        <v>205</v>
      </c>
      <c r="B58" s="208">
        <v>9090</v>
      </c>
      <c r="C58" s="15">
        <v>29.46</v>
      </c>
      <c r="D58" s="15">
        <v>66.59</v>
      </c>
      <c r="E58" s="15">
        <v>15.2</v>
      </c>
      <c r="F58" s="15">
        <v>12.57</v>
      </c>
      <c r="G58" s="18">
        <v>2009</v>
      </c>
      <c r="H58" s="18">
        <v>1289</v>
      </c>
      <c r="I58" s="15">
        <v>31.26</v>
      </c>
    </row>
    <row r="59" spans="1:9">
      <c r="A59" s="87" t="s">
        <v>206</v>
      </c>
      <c r="B59" s="208">
        <v>9344</v>
      </c>
      <c r="C59" s="15">
        <v>30.29</v>
      </c>
      <c r="D59" s="15">
        <v>66.59</v>
      </c>
      <c r="E59" s="15">
        <v>15.22</v>
      </c>
      <c r="F59" s="15">
        <v>12.7</v>
      </c>
      <c r="G59" s="18">
        <v>2009</v>
      </c>
      <c r="H59" s="18">
        <v>1289</v>
      </c>
      <c r="I59" s="15">
        <v>31.26</v>
      </c>
    </row>
    <row r="60" spans="1:9">
      <c r="A60" s="87" t="s">
        <v>207</v>
      </c>
      <c r="B60" s="208">
        <v>9598</v>
      </c>
      <c r="C60" s="15">
        <v>31.11</v>
      </c>
      <c r="D60" s="15">
        <v>66.58</v>
      </c>
      <c r="E60" s="15">
        <v>15.23</v>
      </c>
      <c r="F60" s="15">
        <v>12.83</v>
      </c>
      <c r="G60" s="18">
        <v>2009</v>
      </c>
      <c r="H60" s="18">
        <v>1289</v>
      </c>
      <c r="I60" s="15">
        <v>31.26</v>
      </c>
    </row>
    <row r="61" spans="1:9" ht="15.75" thickBot="1">
      <c r="A61" t="s">
        <v>209</v>
      </c>
      <c r="C61" s="83"/>
      <c r="D61" s="83"/>
      <c r="E61" s="83"/>
      <c r="F61" s="83"/>
      <c r="G61" s="79"/>
    </row>
    <row r="62" spans="1:9">
      <c r="A62" s="48" t="s">
        <v>1</v>
      </c>
      <c r="B62" s="205" t="s">
        <v>18</v>
      </c>
      <c r="C62" s="62"/>
      <c r="D62" s="364" t="s">
        <v>123</v>
      </c>
      <c r="E62" s="364"/>
      <c r="F62" s="364"/>
      <c r="G62" s="48" t="s">
        <v>3</v>
      </c>
      <c r="H62" s="49"/>
      <c r="I62" s="63" t="str">
        <f>VLOOKUP(B63,'Table of Contents'!$B$6:$E$49,4,FALSE)</f>
        <v>Fuel Oil</v>
      </c>
    </row>
    <row r="63" spans="1:9">
      <c r="A63" s="50" t="s">
        <v>2</v>
      </c>
      <c r="B63" s="206" t="s">
        <v>19</v>
      </c>
      <c r="C63" s="64"/>
      <c r="D63" s="365"/>
      <c r="E63" s="365"/>
      <c r="F63" s="365"/>
      <c r="G63" s="50" t="s">
        <v>105</v>
      </c>
      <c r="H63" s="52"/>
      <c r="I63" s="219">
        <f>VLOOKUP(B63,Summary!$B$7:$J$59,3,FALSE)</f>
        <v>0.87</v>
      </c>
    </row>
    <row r="64" spans="1:9" ht="15.75" thickBot="1">
      <c r="A64" s="53" t="s">
        <v>104</v>
      </c>
      <c r="B64" s="207" t="str">
        <f>VLOOKUP(B63,'Table of Contents'!$B$6:$E$49,2,)</f>
        <v>Fr. 30 - 37 Stbd</v>
      </c>
      <c r="C64" s="65"/>
      <c r="D64" s="366"/>
      <c r="E64" s="366"/>
      <c r="F64" s="366"/>
      <c r="G64" s="53" t="s">
        <v>106</v>
      </c>
      <c r="H64" s="54"/>
      <c r="I64" s="65" t="str">
        <f>VLOOKUP(B63,'Table of Contents'!$B$6:$E$49,3,)</f>
        <v>FO3-30-1</v>
      </c>
    </row>
    <row r="65" spans="1:9">
      <c r="B65" s="211"/>
      <c r="C65" s="83"/>
      <c r="D65" s="83"/>
      <c r="E65" s="83"/>
      <c r="F65" s="83"/>
      <c r="G65" s="79"/>
    </row>
    <row r="66" spans="1:9">
      <c r="A66" s="59" t="s">
        <v>107</v>
      </c>
      <c r="B66" s="209" t="s">
        <v>82</v>
      </c>
      <c r="C66" s="40" t="s">
        <v>82</v>
      </c>
      <c r="D66" s="40" t="s">
        <v>84</v>
      </c>
      <c r="E66" s="40" t="s">
        <v>85</v>
      </c>
      <c r="F66" s="40" t="s">
        <v>86</v>
      </c>
      <c r="G66" s="367" t="s">
        <v>108</v>
      </c>
      <c r="H66" s="367"/>
      <c r="I66" s="40" t="s">
        <v>109</v>
      </c>
    </row>
    <row r="67" spans="1:9">
      <c r="A67" s="60" t="s">
        <v>156</v>
      </c>
      <c r="B67" s="210" t="s">
        <v>147</v>
      </c>
      <c r="C67" s="42" t="s">
        <v>241</v>
      </c>
      <c r="D67" s="42" t="s">
        <v>148</v>
      </c>
      <c r="E67" s="43" t="s">
        <v>149</v>
      </c>
      <c r="F67" s="43" t="s">
        <v>150</v>
      </c>
      <c r="G67" s="69" t="s">
        <v>151</v>
      </c>
      <c r="H67" s="69" t="s">
        <v>152</v>
      </c>
      <c r="I67" s="43" t="s">
        <v>153</v>
      </c>
    </row>
    <row r="68" spans="1:9">
      <c r="A68" s="87" t="s">
        <v>208</v>
      </c>
      <c r="B68" s="208">
        <v>9852</v>
      </c>
      <c r="C68" s="15">
        <v>31.93</v>
      </c>
      <c r="D68" s="15">
        <v>66.58</v>
      </c>
      <c r="E68" s="15">
        <v>15.25</v>
      </c>
      <c r="F68" s="15">
        <v>12.97</v>
      </c>
      <c r="G68" s="18">
        <v>2009</v>
      </c>
      <c r="H68" s="18">
        <v>1289</v>
      </c>
      <c r="I68" s="15">
        <v>31.26</v>
      </c>
    </row>
    <row r="69" spans="1:9">
      <c r="A69" s="185" t="s">
        <v>210</v>
      </c>
      <c r="B69" s="213">
        <v>10106</v>
      </c>
      <c r="C69" s="196">
        <v>32.76</v>
      </c>
      <c r="D69" s="196">
        <v>66.569999999999993</v>
      </c>
      <c r="E69" s="196">
        <v>15.27</v>
      </c>
      <c r="F69" s="196">
        <v>13.1</v>
      </c>
      <c r="G69" s="178">
        <v>2009</v>
      </c>
      <c r="H69" s="178">
        <v>1289</v>
      </c>
      <c r="I69" s="196">
        <v>31.26</v>
      </c>
    </row>
    <row r="70" spans="1:9">
      <c r="A70" s="188" t="s">
        <v>211</v>
      </c>
      <c r="B70" s="208">
        <v>10360</v>
      </c>
      <c r="C70" s="15">
        <v>33.58</v>
      </c>
      <c r="D70" s="15">
        <v>66.569999999999993</v>
      </c>
      <c r="E70" s="15">
        <v>15.28</v>
      </c>
      <c r="F70" s="15">
        <v>13.23</v>
      </c>
      <c r="G70" s="18">
        <v>2009</v>
      </c>
      <c r="H70" s="18">
        <v>1289</v>
      </c>
      <c r="I70" s="15">
        <v>31.26</v>
      </c>
    </row>
    <row r="71" spans="1:9">
      <c r="A71" s="187" t="s">
        <v>212</v>
      </c>
      <c r="B71" s="214">
        <v>10614</v>
      </c>
      <c r="C71" s="197">
        <v>34.4</v>
      </c>
      <c r="D71" s="197">
        <v>66.569999999999993</v>
      </c>
      <c r="E71" s="197">
        <v>15.3</v>
      </c>
      <c r="F71" s="197">
        <v>13.36</v>
      </c>
      <c r="G71" s="181">
        <v>2009</v>
      </c>
      <c r="H71" s="181">
        <v>1289</v>
      </c>
      <c r="I71" s="197">
        <v>31.26</v>
      </c>
    </row>
    <row r="72" spans="1:9" ht="15.75" thickBot="1">
      <c r="A72" s="93" t="s">
        <v>280</v>
      </c>
      <c r="B72" s="212">
        <v>10784</v>
      </c>
      <c r="C72" s="67">
        <v>34.950000000000003</v>
      </c>
      <c r="D72" s="67">
        <v>66.56</v>
      </c>
      <c r="E72" s="67">
        <v>15.31</v>
      </c>
      <c r="F72" s="67">
        <v>13.45</v>
      </c>
      <c r="G72" s="95">
        <v>0</v>
      </c>
      <c r="H72" s="95">
        <v>0</v>
      </c>
      <c r="I72" s="67">
        <v>0</v>
      </c>
    </row>
    <row r="73" spans="1:9">
      <c r="A73" s="48" t="s">
        <v>1</v>
      </c>
      <c r="B73" s="205" t="s">
        <v>18</v>
      </c>
      <c r="C73" s="62"/>
      <c r="D73" s="364" t="s">
        <v>122</v>
      </c>
      <c r="E73" s="364"/>
      <c r="F73" s="364"/>
      <c r="G73" s="48" t="s">
        <v>3</v>
      </c>
      <c r="H73" s="49"/>
      <c r="I73" s="63" t="str">
        <f>VLOOKUP(B74,'Table of Contents'!$B$6:$E$49,4,FALSE)</f>
        <v>Fuel Oil</v>
      </c>
    </row>
    <row r="74" spans="1:9">
      <c r="A74" s="50" t="s">
        <v>2</v>
      </c>
      <c r="B74" s="206" t="s">
        <v>20</v>
      </c>
      <c r="C74" s="64"/>
      <c r="D74" s="365"/>
      <c r="E74" s="365"/>
      <c r="F74" s="365"/>
      <c r="G74" s="50" t="s">
        <v>105</v>
      </c>
      <c r="H74" s="52"/>
      <c r="I74" s="219">
        <f>VLOOKUP(B74,Summary!$B$7:$J$59,3,FALSE)</f>
        <v>0.87</v>
      </c>
    </row>
    <row r="75" spans="1:9" ht="15.75" thickBot="1">
      <c r="A75" s="53" t="s">
        <v>104</v>
      </c>
      <c r="B75" s="207" t="str">
        <f>VLOOKUP(B74,'Table of Contents'!$B$6:$E$49,2,)</f>
        <v>Fr. 30 - 36 Port</v>
      </c>
      <c r="C75" s="65"/>
      <c r="D75" s="366"/>
      <c r="E75" s="366"/>
      <c r="F75" s="366"/>
      <c r="G75" s="53" t="s">
        <v>106</v>
      </c>
      <c r="H75" s="54"/>
      <c r="I75" s="65" t="str">
        <f>VLOOKUP(B74,'Table of Contents'!$B$6:$E$49,3,)</f>
        <v>FO3-30-2</v>
      </c>
    </row>
    <row r="76" spans="1:9">
      <c r="E76" s="66"/>
    </row>
    <row r="77" spans="1:9">
      <c r="A77" s="362" t="s">
        <v>444</v>
      </c>
      <c r="B77" s="362"/>
      <c r="C77" s="362"/>
      <c r="D77" s="362"/>
      <c r="E77" s="362"/>
      <c r="F77" s="362"/>
      <c r="G77" s="362"/>
      <c r="H77" s="362"/>
      <c r="I77" s="362"/>
    </row>
    <row r="78" spans="1:9">
      <c r="A78" s="362" t="s">
        <v>445</v>
      </c>
      <c r="B78" s="362"/>
      <c r="C78" s="362"/>
      <c r="D78" s="362"/>
      <c r="E78" s="362"/>
      <c r="F78" s="362"/>
      <c r="G78" s="362"/>
      <c r="H78" s="362"/>
      <c r="I78" s="362"/>
    </row>
    <row r="79" spans="1:9">
      <c r="A79" s="362" t="s">
        <v>285</v>
      </c>
      <c r="B79" s="362"/>
      <c r="C79" s="362"/>
      <c r="D79" s="362"/>
      <c r="E79" s="362"/>
      <c r="F79" s="362"/>
      <c r="G79" s="362"/>
      <c r="H79" s="362"/>
      <c r="I79" s="362"/>
    </row>
    <row r="80" spans="1:9">
      <c r="A80" s="363" t="s">
        <v>286</v>
      </c>
      <c r="B80" s="363"/>
      <c r="C80" s="363"/>
      <c r="D80" s="363"/>
      <c r="E80" s="363"/>
      <c r="F80" s="363"/>
      <c r="G80" s="363"/>
      <c r="H80" s="363"/>
      <c r="I80" s="363"/>
    </row>
    <row r="81" spans="1:9">
      <c r="A81" s="362" t="s">
        <v>287</v>
      </c>
      <c r="B81" s="362"/>
      <c r="C81" s="362"/>
      <c r="D81" s="362"/>
      <c r="E81" s="362"/>
      <c r="F81" s="362"/>
      <c r="G81" s="362"/>
      <c r="H81" s="362"/>
      <c r="I81" s="362"/>
    </row>
    <row r="83" spans="1:9">
      <c r="A83" s="59" t="s">
        <v>107</v>
      </c>
      <c r="B83" s="209" t="s">
        <v>82</v>
      </c>
      <c r="C83" s="40" t="s">
        <v>82</v>
      </c>
      <c r="D83" s="40" t="s">
        <v>84</v>
      </c>
      <c r="E83" s="40" t="s">
        <v>85</v>
      </c>
      <c r="F83" s="40" t="s">
        <v>86</v>
      </c>
      <c r="G83" s="367" t="s">
        <v>108</v>
      </c>
      <c r="H83" s="367"/>
      <c r="I83" s="40" t="s">
        <v>109</v>
      </c>
    </row>
    <row r="84" spans="1:9">
      <c r="A84" s="60" t="s">
        <v>156</v>
      </c>
      <c r="B84" s="210" t="s">
        <v>147</v>
      </c>
      <c r="C84" s="42" t="s">
        <v>241</v>
      </c>
      <c r="D84" s="42" t="s">
        <v>148</v>
      </c>
      <c r="E84" s="43" t="s">
        <v>149</v>
      </c>
      <c r="F84" s="43" t="s">
        <v>150</v>
      </c>
      <c r="G84" s="69" t="s">
        <v>151</v>
      </c>
      <c r="H84" s="69" t="s">
        <v>152</v>
      </c>
      <c r="I84" s="43" t="s">
        <v>153</v>
      </c>
    </row>
    <row r="85" spans="1:9">
      <c r="A85" s="87" t="s">
        <v>160</v>
      </c>
      <c r="B85" s="208">
        <v>1</v>
      </c>
      <c r="C85" s="15">
        <v>0</v>
      </c>
      <c r="D85" s="15">
        <v>71.2</v>
      </c>
      <c r="E85" s="15">
        <v>-10.28</v>
      </c>
      <c r="F85" s="15">
        <v>5.27</v>
      </c>
      <c r="G85">
        <v>1</v>
      </c>
      <c r="H85">
        <v>1</v>
      </c>
      <c r="I85" s="15">
        <v>0.03</v>
      </c>
    </row>
    <row r="86" spans="1:9">
      <c r="A86" s="87" t="s">
        <v>161</v>
      </c>
      <c r="B86" s="208">
        <v>7</v>
      </c>
      <c r="C86" s="15">
        <v>0.02</v>
      </c>
      <c r="D86" s="15">
        <v>70.599999999999994</v>
      </c>
      <c r="E86" s="15">
        <v>-10.52</v>
      </c>
      <c r="F86" s="15">
        <v>5.43</v>
      </c>
      <c r="G86">
        <v>10</v>
      </c>
      <c r="H86">
        <v>1</v>
      </c>
      <c r="I86" s="15">
        <v>0.03</v>
      </c>
    </row>
    <row r="87" spans="1:9">
      <c r="A87" s="87" t="s">
        <v>162</v>
      </c>
      <c r="B87" s="208">
        <v>20</v>
      </c>
      <c r="C87" s="15">
        <v>7.0000000000000007E-2</v>
      </c>
      <c r="D87" s="15">
        <v>70.03</v>
      </c>
      <c r="E87" s="15">
        <v>-10.75</v>
      </c>
      <c r="F87" s="15">
        <v>5.59</v>
      </c>
      <c r="G87">
        <v>39</v>
      </c>
      <c r="H87">
        <v>6</v>
      </c>
      <c r="I87" s="15">
        <v>0.15</v>
      </c>
    </row>
    <row r="88" spans="1:9">
      <c r="A88" s="87" t="s">
        <v>163</v>
      </c>
      <c r="B88" s="208">
        <v>44</v>
      </c>
      <c r="C88" s="15">
        <v>0.14000000000000001</v>
      </c>
      <c r="D88" s="15">
        <v>69.5</v>
      </c>
      <c r="E88" s="15">
        <v>-10.97</v>
      </c>
      <c r="F88" s="15">
        <v>5.75</v>
      </c>
      <c r="G88">
        <v>106</v>
      </c>
      <c r="H88">
        <v>17</v>
      </c>
      <c r="I88" s="15">
        <v>0.4</v>
      </c>
    </row>
    <row r="89" spans="1:9">
      <c r="A89" s="87" t="s">
        <v>164</v>
      </c>
      <c r="B89" s="208">
        <v>82</v>
      </c>
      <c r="C89" s="15">
        <v>0.27</v>
      </c>
      <c r="D89" s="15">
        <v>68.98</v>
      </c>
      <c r="E89" s="15">
        <v>-11.19</v>
      </c>
      <c r="F89" s="15">
        <v>5.91</v>
      </c>
      <c r="G89">
        <v>236</v>
      </c>
      <c r="H89">
        <v>38</v>
      </c>
      <c r="I89" s="15">
        <v>0.91</v>
      </c>
    </row>
    <row r="90" spans="1:9">
      <c r="A90" s="87" t="s">
        <v>165</v>
      </c>
      <c r="B90" s="208">
        <v>134</v>
      </c>
      <c r="C90" s="15">
        <v>0.43</v>
      </c>
      <c r="D90" s="15">
        <v>68.52</v>
      </c>
      <c r="E90" s="15">
        <v>-11.41</v>
      </c>
      <c r="F90" s="15">
        <v>6.06</v>
      </c>
      <c r="G90">
        <v>367</v>
      </c>
      <c r="H90">
        <v>70</v>
      </c>
      <c r="I90" s="15">
        <v>1.7</v>
      </c>
    </row>
    <row r="91" spans="1:9">
      <c r="A91" s="87" t="s">
        <v>166</v>
      </c>
      <c r="B91" s="208">
        <v>201</v>
      </c>
      <c r="C91" s="15">
        <v>0.65</v>
      </c>
      <c r="D91" s="15">
        <v>68.17</v>
      </c>
      <c r="E91" s="15">
        <v>-11.63</v>
      </c>
      <c r="F91" s="15">
        <v>6.22</v>
      </c>
      <c r="G91">
        <v>478</v>
      </c>
      <c r="H91">
        <v>103</v>
      </c>
      <c r="I91" s="15">
        <v>2.5</v>
      </c>
    </row>
    <row r="92" spans="1:9">
      <c r="A92" s="87" t="s">
        <v>167</v>
      </c>
      <c r="B92" s="208">
        <v>281</v>
      </c>
      <c r="C92" s="15">
        <v>0.91</v>
      </c>
      <c r="D92" s="15">
        <v>67.88</v>
      </c>
      <c r="E92" s="15">
        <v>-11.83</v>
      </c>
      <c r="F92" s="15">
        <v>6.37</v>
      </c>
      <c r="G92">
        <v>571</v>
      </c>
      <c r="H92">
        <v>131</v>
      </c>
      <c r="I92" s="15">
        <v>3.19</v>
      </c>
    </row>
    <row r="93" spans="1:9">
      <c r="A93" s="87" t="s">
        <v>168</v>
      </c>
      <c r="B93" s="208">
        <v>371</v>
      </c>
      <c r="C93" s="15">
        <v>1.2</v>
      </c>
      <c r="D93" s="15">
        <v>67.64</v>
      </c>
      <c r="E93" s="15">
        <v>-12</v>
      </c>
      <c r="F93" s="15">
        <v>6.51</v>
      </c>
      <c r="G93">
        <v>655</v>
      </c>
      <c r="H93">
        <v>156</v>
      </c>
      <c r="I93" s="15">
        <v>3.79</v>
      </c>
    </row>
    <row r="94" spans="1:9">
      <c r="A94" s="87" t="s">
        <v>169</v>
      </c>
      <c r="B94" s="208">
        <v>470</v>
      </c>
      <c r="C94" s="15">
        <v>1.52</v>
      </c>
      <c r="D94" s="15">
        <v>67.430000000000007</v>
      </c>
      <c r="E94" s="15">
        <v>-12.15</v>
      </c>
      <c r="F94" s="15">
        <v>6.65</v>
      </c>
      <c r="G94">
        <v>731</v>
      </c>
      <c r="H94">
        <v>181</v>
      </c>
      <c r="I94" s="15">
        <v>4.3899999999999997</v>
      </c>
    </row>
    <row r="95" spans="1:9">
      <c r="A95" s="87" t="s">
        <v>170</v>
      </c>
      <c r="B95" s="208">
        <v>577</v>
      </c>
      <c r="C95" s="15">
        <v>1.87</v>
      </c>
      <c r="D95" s="15">
        <v>67.260000000000005</v>
      </c>
      <c r="E95" s="15">
        <v>-12.28</v>
      </c>
      <c r="F95" s="15">
        <v>6.78</v>
      </c>
      <c r="G95">
        <v>787</v>
      </c>
      <c r="H95">
        <v>206</v>
      </c>
      <c r="I95" s="15">
        <v>5</v>
      </c>
    </row>
    <row r="96" spans="1:9">
      <c r="A96" s="87" t="s">
        <v>171</v>
      </c>
      <c r="B96" s="208">
        <v>689</v>
      </c>
      <c r="C96" s="15">
        <v>2.23</v>
      </c>
      <c r="D96" s="15">
        <v>67.13</v>
      </c>
      <c r="E96" s="15">
        <v>-12.39</v>
      </c>
      <c r="F96" s="15">
        <v>6.92</v>
      </c>
      <c r="G96">
        <v>820</v>
      </c>
      <c r="H96">
        <v>228</v>
      </c>
      <c r="I96" s="15">
        <v>5.52</v>
      </c>
    </row>
    <row r="97" spans="1:9">
      <c r="A97" s="87" t="s">
        <v>172</v>
      </c>
      <c r="B97" s="208">
        <v>804</v>
      </c>
      <c r="C97" s="15">
        <v>2.61</v>
      </c>
      <c r="D97" s="15">
        <v>67.03</v>
      </c>
      <c r="E97" s="15">
        <v>-12.49</v>
      </c>
      <c r="F97" s="15">
        <v>7.05</v>
      </c>
      <c r="G97">
        <v>852</v>
      </c>
      <c r="H97">
        <v>251</v>
      </c>
      <c r="I97" s="15">
        <v>6.08</v>
      </c>
    </row>
    <row r="98" spans="1:9">
      <c r="A98" s="87" t="s">
        <v>173</v>
      </c>
      <c r="B98" s="208">
        <v>924</v>
      </c>
      <c r="C98" s="15">
        <v>2.99</v>
      </c>
      <c r="D98" s="15">
        <v>66.95</v>
      </c>
      <c r="E98" s="15">
        <v>-12.58</v>
      </c>
      <c r="F98" s="15">
        <v>7.17</v>
      </c>
      <c r="G98">
        <v>882</v>
      </c>
      <c r="H98">
        <v>275</v>
      </c>
      <c r="I98" s="15">
        <v>6.67</v>
      </c>
    </row>
    <row r="99" spans="1:9">
      <c r="A99" s="87" t="s">
        <v>174</v>
      </c>
      <c r="B99" s="208">
        <v>1047</v>
      </c>
      <c r="C99" s="15">
        <v>3.39</v>
      </c>
      <c r="D99" s="15">
        <v>66.89</v>
      </c>
      <c r="E99" s="15">
        <v>-12.66</v>
      </c>
      <c r="F99" s="15">
        <v>7.3</v>
      </c>
      <c r="G99">
        <v>911</v>
      </c>
      <c r="H99">
        <v>301</v>
      </c>
      <c r="I99" s="15">
        <v>7.29</v>
      </c>
    </row>
    <row r="100" spans="1:9">
      <c r="A100" s="87" t="s">
        <v>175</v>
      </c>
      <c r="B100" s="208">
        <v>1174</v>
      </c>
      <c r="C100" s="15">
        <v>3.81</v>
      </c>
      <c r="D100" s="15">
        <v>66.84</v>
      </c>
      <c r="E100" s="15">
        <v>-12.74</v>
      </c>
      <c r="F100" s="15">
        <v>7.43</v>
      </c>
      <c r="G100">
        <v>940</v>
      </c>
      <c r="H100">
        <v>328</v>
      </c>
      <c r="I100" s="15">
        <v>7.96</v>
      </c>
    </row>
    <row r="101" spans="1:9">
      <c r="A101" s="87" t="s">
        <v>176</v>
      </c>
      <c r="B101" s="208">
        <v>1305</v>
      </c>
      <c r="C101" s="15">
        <v>4.2300000000000004</v>
      </c>
      <c r="D101" s="15">
        <v>66.790000000000006</v>
      </c>
      <c r="E101" s="15">
        <v>-12.81</v>
      </c>
      <c r="F101" s="15">
        <v>7.55</v>
      </c>
      <c r="G101">
        <v>970</v>
      </c>
      <c r="H101">
        <v>357</v>
      </c>
      <c r="I101" s="15">
        <v>8.67</v>
      </c>
    </row>
    <row r="102" spans="1:9">
      <c r="A102" s="87" t="s">
        <v>177</v>
      </c>
      <c r="B102" s="208">
        <v>1440</v>
      </c>
      <c r="C102" s="15">
        <v>4.67</v>
      </c>
      <c r="D102" s="15">
        <v>66.75</v>
      </c>
      <c r="E102" s="15">
        <v>-12.89</v>
      </c>
      <c r="F102" s="15">
        <v>7.68</v>
      </c>
      <c r="G102">
        <v>999</v>
      </c>
      <c r="H102">
        <v>388</v>
      </c>
      <c r="I102" s="15">
        <v>9.41</v>
      </c>
    </row>
    <row r="103" spans="1:9">
      <c r="A103" s="87" t="s">
        <v>178</v>
      </c>
      <c r="B103" s="208">
        <v>1579</v>
      </c>
      <c r="C103" s="15">
        <v>5.12</v>
      </c>
      <c r="D103" s="15">
        <v>66.72</v>
      </c>
      <c r="E103" s="15">
        <v>-12.95</v>
      </c>
      <c r="F103" s="15">
        <v>7.8</v>
      </c>
      <c r="G103" s="18">
        <v>1028</v>
      </c>
      <c r="H103">
        <v>421</v>
      </c>
      <c r="I103" s="15">
        <v>10.199999999999999</v>
      </c>
    </row>
    <row r="104" spans="1:9">
      <c r="A104" s="87" t="s">
        <v>179</v>
      </c>
      <c r="B104" s="208">
        <v>1722</v>
      </c>
      <c r="C104" s="15">
        <v>5.58</v>
      </c>
      <c r="D104" s="15">
        <v>66.69</v>
      </c>
      <c r="E104" s="15">
        <v>-13.02</v>
      </c>
      <c r="F104" s="15">
        <v>7.93</v>
      </c>
      <c r="G104" s="18">
        <v>1057</v>
      </c>
      <c r="H104">
        <v>455</v>
      </c>
      <c r="I104" s="15">
        <v>11.03</v>
      </c>
    </row>
    <row r="105" spans="1:9">
      <c r="A105" s="87" t="s">
        <v>180</v>
      </c>
      <c r="B105" s="208">
        <v>1868</v>
      </c>
      <c r="C105" s="15">
        <v>6.06</v>
      </c>
      <c r="D105" s="15">
        <v>66.66</v>
      </c>
      <c r="E105" s="15">
        <v>-13.09</v>
      </c>
      <c r="F105" s="15">
        <v>8.06</v>
      </c>
      <c r="G105" s="18">
        <v>1086</v>
      </c>
      <c r="H105">
        <v>491</v>
      </c>
      <c r="I105" s="15">
        <v>11.91</v>
      </c>
    </row>
    <row r="106" spans="1:9">
      <c r="A106" s="87" t="s">
        <v>181</v>
      </c>
      <c r="B106" s="208">
        <v>2019</v>
      </c>
      <c r="C106" s="15">
        <v>6.54</v>
      </c>
      <c r="D106" s="15">
        <v>66.64</v>
      </c>
      <c r="E106" s="15">
        <v>-13.16</v>
      </c>
      <c r="F106" s="15">
        <v>8.18</v>
      </c>
      <c r="G106" s="18">
        <v>1116</v>
      </c>
      <c r="H106">
        <v>529</v>
      </c>
      <c r="I106" s="15">
        <v>12.84</v>
      </c>
    </row>
    <row r="107" spans="1:9">
      <c r="A107" s="87" t="s">
        <v>182</v>
      </c>
      <c r="B107" s="208">
        <v>2173</v>
      </c>
      <c r="C107" s="15">
        <v>7.04</v>
      </c>
      <c r="D107" s="15">
        <v>66.62</v>
      </c>
      <c r="E107" s="15">
        <v>-13.22</v>
      </c>
      <c r="F107" s="15">
        <v>8.31</v>
      </c>
      <c r="G107" s="18">
        <v>1145</v>
      </c>
      <c r="H107">
        <v>569</v>
      </c>
      <c r="I107" s="15">
        <v>13.81</v>
      </c>
    </row>
    <row r="108" spans="1:9">
      <c r="A108" s="87" t="s">
        <v>183</v>
      </c>
      <c r="B108" s="208">
        <v>2331</v>
      </c>
      <c r="C108" s="15">
        <v>7.56</v>
      </c>
      <c r="D108" s="15">
        <v>66.599999999999994</v>
      </c>
      <c r="E108" s="15">
        <v>-13.29</v>
      </c>
      <c r="F108" s="15">
        <v>8.44</v>
      </c>
      <c r="G108" s="18">
        <v>1174</v>
      </c>
      <c r="H108">
        <v>612</v>
      </c>
      <c r="I108" s="15">
        <v>14.83</v>
      </c>
    </row>
    <row r="109" spans="1:9">
      <c r="A109" s="87" t="s">
        <v>184</v>
      </c>
      <c r="B109" s="208">
        <v>2493</v>
      </c>
      <c r="C109" s="15">
        <v>8.08</v>
      </c>
      <c r="D109" s="15">
        <v>66.58</v>
      </c>
      <c r="E109" s="15">
        <v>-13.35</v>
      </c>
      <c r="F109" s="15">
        <v>8.57</v>
      </c>
      <c r="G109" s="18">
        <v>1203</v>
      </c>
      <c r="H109">
        <v>656</v>
      </c>
      <c r="I109" s="15">
        <v>15.9</v>
      </c>
    </row>
    <row r="110" spans="1:9">
      <c r="A110" s="87" t="s">
        <v>185</v>
      </c>
      <c r="B110" s="208">
        <v>2659</v>
      </c>
      <c r="C110" s="15">
        <v>8.6199999999999992</v>
      </c>
      <c r="D110" s="15">
        <v>66.56</v>
      </c>
      <c r="E110" s="15">
        <v>-13.42</v>
      </c>
      <c r="F110" s="15">
        <v>8.69</v>
      </c>
      <c r="G110" s="18">
        <v>1232</v>
      </c>
      <c r="H110">
        <v>702</v>
      </c>
      <c r="I110" s="15">
        <v>17.02</v>
      </c>
    </row>
    <row r="111" spans="1:9">
      <c r="A111" s="87" t="s">
        <v>187</v>
      </c>
      <c r="B111" s="208">
        <v>2829</v>
      </c>
      <c r="C111" s="15">
        <v>9.17</v>
      </c>
      <c r="D111" s="15">
        <v>66.55</v>
      </c>
      <c r="E111" s="15">
        <v>-13.48</v>
      </c>
      <c r="F111" s="15">
        <v>8.82</v>
      </c>
      <c r="G111" s="18">
        <v>1261</v>
      </c>
      <c r="H111">
        <v>750</v>
      </c>
      <c r="I111" s="15">
        <v>18.190000000000001</v>
      </c>
    </row>
    <row r="112" spans="1:9">
      <c r="A112" s="87" t="s">
        <v>186</v>
      </c>
      <c r="B112" s="208">
        <v>3003</v>
      </c>
      <c r="C112" s="15">
        <v>9.73</v>
      </c>
      <c r="D112" s="15">
        <v>66.53</v>
      </c>
      <c r="E112" s="15">
        <v>-13.54</v>
      </c>
      <c r="F112" s="15">
        <v>8.9499999999999993</v>
      </c>
      <c r="G112" s="18">
        <v>1290</v>
      </c>
      <c r="H112">
        <v>801</v>
      </c>
      <c r="I112" s="15">
        <v>19.41</v>
      </c>
    </row>
    <row r="113" spans="1:9">
      <c r="A113" s="87" t="s">
        <v>188</v>
      </c>
      <c r="B113" s="208">
        <v>3186</v>
      </c>
      <c r="C113" s="15">
        <v>10.33</v>
      </c>
      <c r="D113" s="15">
        <v>66.52</v>
      </c>
      <c r="E113" s="15">
        <v>-13.61</v>
      </c>
      <c r="F113" s="15">
        <v>9.09</v>
      </c>
      <c r="G113" s="18">
        <v>1320</v>
      </c>
      <c r="H113">
        <v>855</v>
      </c>
      <c r="I113" s="15">
        <v>20.73</v>
      </c>
    </row>
    <row r="114" spans="1:9">
      <c r="A114" s="87" t="s">
        <v>189</v>
      </c>
      <c r="B114" s="208">
        <v>3377</v>
      </c>
      <c r="C114" s="15">
        <v>10.94</v>
      </c>
      <c r="D114" s="15">
        <v>66.5</v>
      </c>
      <c r="E114" s="15">
        <v>-13.68</v>
      </c>
      <c r="F114" s="15">
        <v>9.2200000000000006</v>
      </c>
      <c r="G114" s="18">
        <v>1351</v>
      </c>
      <c r="H114">
        <v>913</v>
      </c>
      <c r="I114" s="15">
        <v>22.14</v>
      </c>
    </row>
    <row r="115" spans="1:9">
      <c r="A115" s="87" t="s">
        <v>190</v>
      </c>
      <c r="B115" s="208">
        <v>3572</v>
      </c>
      <c r="C115" s="15">
        <v>11.58</v>
      </c>
      <c r="D115" s="15">
        <v>66.489999999999995</v>
      </c>
      <c r="E115" s="15">
        <v>-13.74</v>
      </c>
      <c r="F115" s="15">
        <v>9.36</v>
      </c>
      <c r="G115" s="18">
        <v>1379</v>
      </c>
      <c r="H115">
        <v>971</v>
      </c>
      <c r="I115" s="15">
        <v>23.54</v>
      </c>
    </row>
    <row r="116" spans="1:9">
      <c r="A116" s="87" t="s">
        <v>191</v>
      </c>
      <c r="B116" s="208">
        <v>3771</v>
      </c>
      <c r="C116" s="15">
        <v>12.22</v>
      </c>
      <c r="D116" s="15">
        <v>66.48</v>
      </c>
      <c r="E116" s="15">
        <v>-13.81</v>
      </c>
      <c r="F116" s="15">
        <v>9.49</v>
      </c>
      <c r="G116" s="18">
        <v>1402</v>
      </c>
      <c r="H116" s="18">
        <v>1024</v>
      </c>
      <c r="I116" s="15">
        <v>24.82</v>
      </c>
    </row>
    <row r="117" spans="1:9">
      <c r="A117" s="87" t="s">
        <v>192</v>
      </c>
      <c r="B117" s="208">
        <v>3973</v>
      </c>
      <c r="C117" s="15">
        <v>12.88</v>
      </c>
      <c r="D117" s="15">
        <v>66.47</v>
      </c>
      <c r="E117" s="15">
        <v>-13.87</v>
      </c>
      <c r="F117" s="15">
        <v>9.6300000000000008</v>
      </c>
      <c r="G117" s="18">
        <v>1422</v>
      </c>
      <c r="H117" s="18">
        <v>1072</v>
      </c>
      <c r="I117" s="15">
        <v>25.98</v>
      </c>
    </row>
    <row r="118" spans="1:9">
      <c r="A118" s="87" t="s">
        <v>193</v>
      </c>
      <c r="B118" s="208">
        <v>4179</v>
      </c>
      <c r="C118" s="15">
        <v>13.55</v>
      </c>
      <c r="D118" s="15">
        <v>66.459999999999994</v>
      </c>
      <c r="E118" s="15">
        <v>-13.94</v>
      </c>
      <c r="F118" s="15">
        <v>9.77</v>
      </c>
      <c r="G118" s="18">
        <v>1440</v>
      </c>
      <c r="H118" s="18">
        <v>1116</v>
      </c>
      <c r="I118" s="15">
        <v>27.05</v>
      </c>
    </row>
    <row r="119" spans="1:9">
      <c r="A119" s="87" t="s">
        <v>194</v>
      </c>
      <c r="B119" s="208">
        <v>4388</v>
      </c>
      <c r="C119" s="15">
        <v>14.22</v>
      </c>
      <c r="D119" s="15">
        <v>66.44</v>
      </c>
      <c r="E119" s="15">
        <v>-14</v>
      </c>
      <c r="F119" s="15">
        <v>9.9</v>
      </c>
      <c r="G119" s="18">
        <v>1457</v>
      </c>
      <c r="H119" s="18">
        <v>1156</v>
      </c>
      <c r="I119" s="15">
        <v>28.02</v>
      </c>
    </row>
    <row r="120" spans="1:9">
      <c r="A120" s="87" t="s">
        <v>195</v>
      </c>
      <c r="B120" s="208">
        <v>4599</v>
      </c>
      <c r="C120" s="15">
        <v>14.91</v>
      </c>
      <c r="D120" s="15">
        <v>66.430000000000007</v>
      </c>
      <c r="E120" s="15">
        <v>-14.06</v>
      </c>
      <c r="F120" s="15">
        <v>10.039999999999999</v>
      </c>
      <c r="G120" s="18">
        <v>1474</v>
      </c>
      <c r="H120" s="18">
        <v>1191</v>
      </c>
      <c r="I120" s="15">
        <v>28.87</v>
      </c>
    </row>
    <row r="121" spans="1:9">
      <c r="A121" s="87" t="s">
        <v>196</v>
      </c>
      <c r="B121" s="208">
        <v>4795</v>
      </c>
      <c r="C121" s="15">
        <v>15.54</v>
      </c>
      <c r="D121" s="15">
        <v>66.42</v>
      </c>
      <c r="E121" s="15">
        <v>-14.11</v>
      </c>
      <c r="F121" s="15">
        <v>10.16</v>
      </c>
      <c r="G121" s="18">
        <v>1488</v>
      </c>
      <c r="H121" s="18">
        <v>1219</v>
      </c>
      <c r="I121" s="15">
        <v>29.55</v>
      </c>
    </row>
    <row r="122" spans="1:9">
      <c r="A122" s="87" t="s">
        <v>197</v>
      </c>
      <c r="B122" s="208">
        <v>4990</v>
      </c>
      <c r="C122" s="15">
        <v>16.170000000000002</v>
      </c>
      <c r="D122" s="15">
        <v>66.41</v>
      </c>
      <c r="E122" s="15">
        <v>-14.16</v>
      </c>
      <c r="F122" s="15">
        <v>10.29</v>
      </c>
      <c r="G122" s="18">
        <v>1503</v>
      </c>
      <c r="H122" s="18">
        <v>1244</v>
      </c>
      <c r="I122" s="15">
        <v>30.15</v>
      </c>
    </row>
    <row r="123" spans="1:9">
      <c r="A123" s="87" t="s">
        <v>198</v>
      </c>
      <c r="B123" s="208">
        <v>5186</v>
      </c>
      <c r="C123" s="15">
        <v>16.809999999999999</v>
      </c>
      <c r="D123" s="15">
        <v>66.39</v>
      </c>
      <c r="E123" s="15">
        <v>-14.21</v>
      </c>
      <c r="F123" s="15">
        <v>10.41</v>
      </c>
      <c r="G123" s="18">
        <v>1516</v>
      </c>
      <c r="H123" s="18">
        <v>1264</v>
      </c>
      <c r="I123" s="15">
        <v>30.66</v>
      </c>
    </row>
    <row r="124" spans="1:9">
      <c r="A124" s="87" t="s">
        <v>199</v>
      </c>
      <c r="B124" s="208">
        <v>5383</v>
      </c>
      <c r="C124" s="15">
        <v>17.45</v>
      </c>
      <c r="D124" s="15">
        <v>66.38</v>
      </c>
      <c r="E124" s="15">
        <v>-14.25</v>
      </c>
      <c r="F124" s="15">
        <v>10.53</v>
      </c>
      <c r="G124" s="18">
        <v>1529</v>
      </c>
      <c r="H124" s="18">
        <v>1281</v>
      </c>
      <c r="I124" s="15">
        <v>31.05</v>
      </c>
    </row>
    <row r="125" spans="1:9">
      <c r="A125" s="87" t="s">
        <v>200</v>
      </c>
      <c r="B125" s="208">
        <v>5581</v>
      </c>
      <c r="C125" s="15">
        <v>18.09</v>
      </c>
      <c r="D125" s="15">
        <v>66.37</v>
      </c>
      <c r="E125" s="15">
        <v>-14.3</v>
      </c>
      <c r="F125" s="15">
        <v>10.65</v>
      </c>
      <c r="G125" s="18">
        <v>1540</v>
      </c>
      <c r="H125" s="18">
        <v>1293</v>
      </c>
      <c r="I125" s="15">
        <v>31.36</v>
      </c>
    </row>
    <row r="126" spans="1:9">
      <c r="A126" s="87" t="s">
        <v>201</v>
      </c>
      <c r="B126" s="208">
        <v>5780</v>
      </c>
      <c r="C126" s="15">
        <v>18.73</v>
      </c>
      <c r="D126" s="15">
        <v>66.36</v>
      </c>
      <c r="E126" s="15">
        <v>-14.34</v>
      </c>
      <c r="F126" s="15">
        <v>10.77</v>
      </c>
      <c r="G126" s="18">
        <v>1548</v>
      </c>
      <c r="H126" s="18">
        <v>1302</v>
      </c>
      <c r="I126" s="15">
        <v>31.57</v>
      </c>
    </row>
    <row r="127" spans="1:9">
      <c r="A127" s="87" t="s">
        <v>202</v>
      </c>
      <c r="B127" s="208">
        <v>5979</v>
      </c>
      <c r="C127" s="15">
        <v>19.38</v>
      </c>
      <c r="D127" s="15">
        <v>66.349999999999994</v>
      </c>
      <c r="E127" s="15">
        <v>-14.37</v>
      </c>
      <c r="F127" s="15">
        <v>10.88</v>
      </c>
      <c r="G127" s="18">
        <v>1553</v>
      </c>
      <c r="H127" s="18">
        <v>1306</v>
      </c>
      <c r="I127" s="15">
        <v>31.66</v>
      </c>
    </row>
    <row r="128" spans="1:9">
      <c r="A128" s="87" t="s">
        <v>203</v>
      </c>
      <c r="B128" s="208">
        <v>6178</v>
      </c>
      <c r="C128" s="15">
        <v>20.02</v>
      </c>
      <c r="D128" s="15">
        <v>66.34</v>
      </c>
      <c r="E128" s="15">
        <v>-14.41</v>
      </c>
      <c r="F128" s="15">
        <v>11</v>
      </c>
      <c r="G128" s="18">
        <v>1554</v>
      </c>
      <c r="H128" s="18">
        <v>1307</v>
      </c>
      <c r="I128" s="15">
        <v>31.68</v>
      </c>
    </row>
    <row r="129" spans="1:9">
      <c r="A129" s="87" t="s">
        <v>204</v>
      </c>
      <c r="B129" s="208">
        <v>6377</v>
      </c>
      <c r="C129" s="15">
        <v>20.67</v>
      </c>
      <c r="D129" s="15">
        <v>66.33</v>
      </c>
      <c r="E129" s="15">
        <v>-14.44</v>
      </c>
      <c r="F129" s="15">
        <v>11.12</v>
      </c>
      <c r="G129" s="18">
        <v>1554</v>
      </c>
      <c r="H129" s="18">
        <v>1307</v>
      </c>
      <c r="I129" s="15">
        <v>31.68</v>
      </c>
    </row>
    <row r="130" spans="1:9">
      <c r="A130" s="87" t="s">
        <v>205</v>
      </c>
      <c r="B130" s="208">
        <v>6576</v>
      </c>
      <c r="C130" s="15">
        <v>21.32</v>
      </c>
      <c r="D130" s="15">
        <v>66.319999999999993</v>
      </c>
      <c r="E130" s="15">
        <v>-14.48</v>
      </c>
      <c r="F130" s="15">
        <v>11.23</v>
      </c>
      <c r="G130" s="18">
        <v>1554</v>
      </c>
      <c r="H130" s="18">
        <v>1307</v>
      </c>
      <c r="I130" s="15">
        <v>31.68</v>
      </c>
    </row>
    <row r="131" spans="1:9">
      <c r="A131" s="87" t="s">
        <v>206</v>
      </c>
      <c r="B131" s="208">
        <v>6775</v>
      </c>
      <c r="C131" s="15">
        <v>21.96</v>
      </c>
      <c r="D131" s="15">
        <v>66.31</v>
      </c>
      <c r="E131" s="15">
        <v>-14.51</v>
      </c>
      <c r="F131" s="15">
        <v>11.35</v>
      </c>
      <c r="G131" s="18">
        <v>1554</v>
      </c>
      <c r="H131" s="18">
        <v>1307</v>
      </c>
      <c r="I131" s="15">
        <v>31.68</v>
      </c>
    </row>
    <row r="132" spans="1:9">
      <c r="A132" s="87" t="s">
        <v>207</v>
      </c>
      <c r="B132" s="208">
        <v>6974</v>
      </c>
      <c r="C132" s="15">
        <v>22.61</v>
      </c>
      <c r="D132" s="15">
        <v>66.3</v>
      </c>
      <c r="E132" s="15">
        <v>-14.53</v>
      </c>
      <c r="F132" s="15">
        <v>11.46</v>
      </c>
      <c r="G132" s="18">
        <v>1554</v>
      </c>
      <c r="H132" s="18">
        <v>1307</v>
      </c>
      <c r="I132" s="15">
        <v>31.68</v>
      </c>
    </row>
    <row r="133" spans="1:9" ht="15.75" thickBot="1">
      <c r="A133" s="80" t="s">
        <v>209</v>
      </c>
    </row>
    <row r="134" spans="1:9">
      <c r="A134" s="48" t="s">
        <v>1</v>
      </c>
      <c r="B134" s="205" t="s">
        <v>18</v>
      </c>
      <c r="C134" s="62"/>
      <c r="D134" s="364" t="s">
        <v>122</v>
      </c>
      <c r="E134" s="364"/>
      <c r="F134" s="364"/>
      <c r="G134" s="48" t="s">
        <v>3</v>
      </c>
      <c r="H134" s="49"/>
      <c r="I134" s="63" t="str">
        <f>VLOOKUP(B135,'Table of Contents'!$B$6:$E$49,4,FALSE)</f>
        <v>Fuel Oil</v>
      </c>
    </row>
    <row r="135" spans="1:9">
      <c r="A135" s="50" t="s">
        <v>2</v>
      </c>
      <c r="B135" s="206" t="s">
        <v>20</v>
      </c>
      <c r="C135" s="64"/>
      <c r="D135" s="365"/>
      <c r="E135" s="365"/>
      <c r="F135" s="365"/>
      <c r="G135" s="50" t="s">
        <v>105</v>
      </c>
      <c r="H135" s="52"/>
      <c r="I135" s="219">
        <f>VLOOKUP(B135,Summary!$B$7:$J$59,3,FALSE)</f>
        <v>0.87</v>
      </c>
    </row>
    <row r="136" spans="1:9" ht="15.75" thickBot="1">
      <c r="A136" s="53" t="s">
        <v>104</v>
      </c>
      <c r="B136" s="207" t="str">
        <f>VLOOKUP(B135,'Table of Contents'!$B$6:$E$49,2,)</f>
        <v>Fr. 30 - 36 Port</v>
      </c>
      <c r="C136" s="65"/>
      <c r="D136" s="366"/>
      <c r="E136" s="366"/>
      <c r="F136" s="366"/>
      <c r="G136" s="53" t="s">
        <v>106</v>
      </c>
      <c r="H136" s="54"/>
      <c r="I136" s="65" t="str">
        <f>VLOOKUP(B135,'Table of Contents'!$B$6:$E$49,3,)</f>
        <v>FO3-30-2</v>
      </c>
    </row>
    <row r="138" spans="1:9">
      <c r="A138" s="59" t="s">
        <v>107</v>
      </c>
      <c r="B138" s="209" t="s">
        <v>82</v>
      </c>
      <c r="C138" s="40" t="s">
        <v>82</v>
      </c>
      <c r="D138" s="40" t="s">
        <v>84</v>
      </c>
      <c r="E138" s="40" t="s">
        <v>85</v>
      </c>
      <c r="F138" s="40" t="s">
        <v>86</v>
      </c>
      <c r="G138" s="367" t="s">
        <v>108</v>
      </c>
      <c r="H138" s="367"/>
      <c r="I138" s="40" t="s">
        <v>109</v>
      </c>
    </row>
    <row r="139" spans="1:9">
      <c r="A139" s="60" t="s">
        <v>156</v>
      </c>
      <c r="B139" s="210" t="s">
        <v>147</v>
      </c>
      <c r="C139" s="42" t="s">
        <v>241</v>
      </c>
      <c r="D139" s="42" t="s">
        <v>148</v>
      </c>
      <c r="E139" s="43" t="s">
        <v>149</v>
      </c>
      <c r="F139" s="43" t="s">
        <v>150</v>
      </c>
      <c r="G139" s="69" t="s">
        <v>151</v>
      </c>
      <c r="H139" s="69" t="s">
        <v>152</v>
      </c>
      <c r="I139" s="43" t="s">
        <v>153</v>
      </c>
    </row>
    <row r="140" spans="1:9">
      <c r="A140" s="87" t="s">
        <v>208</v>
      </c>
      <c r="B140" s="208">
        <v>7173</v>
      </c>
      <c r="C140" s="15">
        <v>23.25</v>
      </c>
      <c r="D140" s="15">
        <v>66.290000000000006</v>
      </c>
      <c r="E140" s="15">
        <v>-14.56</v>
      </c>
      <c r="F140" s="15">
        <v>11.57</v>
      </c>
      <c r="G140" s="18">
        <v>1554</v>
      </c>
      <c r="H140" s="18">
        <v>1307</v>
      </c>
      <c r="I140" s="15">
        <v>31.68</v>
      </c>
    </row>
    <row r="141" spans="1:9">
      <c r="A141" s="87" t="s">
        <v>210</v>
      </c>
      <c r="B141" s="208">
        <v>7375</v>
      </c>
      <c r="C141" s="15">
        <v>23.9</v>
      </c>
      <c r="D141" s="15">
        <v>66.28</v>
      </c>
      <c r="E141" s="15">
        <v>-14.59</v>
      </c>
      <c r="F141" s="15">
        <v>11.69</v>
      </c>
      <c r="G141" s="18">
        <v>1554</v>
      </c>
      <c r="H141" s="18">
        <v>1307</v>
      </c>
      <c r="I141" s="15">
        <v>31.68</v>
      </c>
    </row>
    <row r="142" spans="1:9">
      <c r="A142" s="87" t="s">
        <v>211</v>
      </c>
      <c r="B142" s="208">
        <v>7617</v>
      </c>
      <c r="C142" s="15">
        <v>24.69</v>
      </c>
      <c r="D142" s="15">
        <v>66.27</v>
      </c>
      <c r="E142" s="15">
        <v>-14.62</v>
      </c>
      <c r="F142" s="15">
        <v>11.82</v>
      </c>
      <c r="G142" s="18">
        <v>1554</v>
      </c>
      <c r="H142" s="18">
        <v>1307</v>
      </c>
      <c r="I142" s="15">
        <v>31.68</v>
      </c>
    </row>
    <row r="143" spans="1:9">
      <c r="A143" s="87" t="s">
        <v>212</v>
      </c>
      <c r="B143" s="208">
        <v>7860</v>
      </c>
      <c r="C143" s="15">
        <v>25.48</v>
      </c>
      <c r="D143" s="15">
        <v>66.27</v>
      </c>
      <c r="E143" s="15">
        <v>-14.64</v>
      </c>
      <c r="F143" s="15">
        <v>11.96</v>
      </c>
      <c r="G143" s="18">
        <v>1554</v>
      </c>
      <c r="H143" s="18">
        <v>1307</v>
      </c>
      <c r="I143" s="15">
        <v>31.68</v>
      </c>
    </row>
    <row r="144" spans="1:9">
      <c r="A144" s="87" t="s">
        <v>213</v>
      </c>
      <c r="B144" s="208">
        <v>8103</v>
      </c>
      <c r="C144" s="15">
        <v>26.26</v>
      </c>
      <c r="D144" s="15">
        <v>66.260000000000005</v>
      </c>
      <c r="E144" s="15">
        <v>-14.67</v>
      </c>
      <c r="F144" s="15">
        <v>12.09</v>
      </c>
      <c r="G144" s="18">
        <v>1554</v>
      </c>
      <c r="H144" s="18">
        <v>1307</v>
      </c>
      <c r="I144" s="15">
        <v>31.68</v>
      </c>
    </row>
    <row r="145" spans="1:9">
      <c r="A145" s="87" t="s">
        <v>214</v>
      </c>
      <c r="B145" s="208">
        <v>8346</v>
      </c>
      <c r="C145" s="15">
        <v>27.05</v>
      </c>
      <c r="D145" s="15">
        <v>66.25</v>
      </c>
      <c r="E145" s="15">
        <v>-14.69</v>
      </c>
      <c r="F145" s="15">
        <v>12.23</v>
      </c>
      <c r="G145" s="18">
        <v>1554</v>
      </c>
      <c r="H145" s="18">
        <v>1307</v>
      </c>
      <c r="I145" s="15">
        <v>31.68</v>
      </c>
    </row>
    <row r="146" spans="1:9">
      <c r="A146" s="87" t="s">
        <v>215</v>
      </c>
      <c r="B146" s="208">
        <v>8589</v>
      </c>
      <c r="C146" s="15">
        <v>27.84</v>
      </c>
      <c r="D146" s="15">
        <v>66.239999999999995</v>
      </c>
      <c r="E146" s="15">
        <v>-14.71</v>
      </c>
      <c r="F146" s="15">
        <v>12.36</v>
      </c>
      <c r="G146" s="18">
        <v>1554</v>
      </c>
      <c r="H146" s="18">
        <v>1307</v>
      </c>
      <c r="I146" s="15">
        <v>31.68</v>
      </c>
    </row>
    <row r="147" spans="1:9">
      <c r="A147" s="87" t="s">
        <v>216</v>
      </c>
      <c r="B147" s="208">
        <v>8832</v>
      </c>
      <c r="C147" s="15">
        <v>28.63</v>
      </c>
      <c r="D147" s="15">
        <v>66.239999999999995</v>
      </c>
      <c r="E147" s="15">
        <v>-14.74</v>
      </c>
      <c r="F147" s="15">
        <v>12.5</v>
      </c>
      <c r="G147" s="18">
        <v>1554</v>
      </c>
      <c r="H147" s="18">
        <v>1307</v>
      </c>
      <c r="I147" s="15">
        <v>31.68</v>
      </c>
    </row>
    <row r="148" spans="1:9">
      <c r="A148" s="87" t="s">
        <v>217</v>
      </c>
      <c r="B148" s="208">
        <v>9075</v>
      </c>
      <c r="C148" s="15">
        <v>29.41</v>
      </c>
      <c r="D148" s="15">
        <v>66.23</v>
      </c>
      <c r="E148" s="15">
        <v>-14.76</v>
      </c>
      <c r="F148" s="15">
        <v>12.63</v>
      </c>
      <c r="G148" s="18">
        <v>1554</v>
      </c>
      <c r="H148" s="18">
        <v>1307</v>
      </c>
      <c r="I148" s="15">
        <v>31.68</v>
      </c>
    </row>
    <row r="149" spans="1:9">
      <c r="A149" s="87" t="s">
        <v>218</v>
      </c>
      <c r="B149" s="208">
        <v>9317</v>
      </c>
      <c r="C149" s="15">
        <v>30.2</v>
      </c>
      <c r="D149" s="15">
        <v>66.23</v>
      </c>
      <c r="E149" s="15">
        <v>-14.78</v>
      </c>
      <c r="F149" s="15">
        <v>12.76</v>
      </c>
      <c r="G149" s="18">
        <v>1554</v>
      </c>
      <c r="H149" s="18">
        <v>1307</v>
      </c>
      <c r="I149" s="15">
        <v>31.68</v>
      </c>
    </row>
    <row r="150" spans="1:9">
      <c r="A150" s="87" t="s">
        <v>219</v>
      </c>
      <c r="B150" s="208">
        <v>9560</v>
      </c>
      <c r="C150" s="15">
        <v>30.99</v>
      </c>
      <c r="D150" s="15">
        <v>66.22</v>
      </c>
      <c r="E150" s="15">
        <v>-14.79</v>
      </c>
      <c r="F150" s="15">
        <v>12.89</v>
      </c>
      <c r="G150" s="18">
        <v>1554</v>
      </c>
      <c r="H150" s="18">
        <v>1307</v>
      </c>
      <c r="I150" s="15">
        <v>31.68</v>
      </c>
    </row>
    <row r="151" spans="1:9">
      <c r="A151" s="185" t="s">
        <v>220</v>
      </c>
      <c r="B151" s="213">
        <v>9803</v>
      </c>
      <c r="C151" s="196">
        <v>31.77</v>
      </c>
      <c r="D151" s="196">
        <v>66.209999999999994</v>
      </c>
      <c r="E151" s="196">
        <v>-14.81</v>
      </c>
      <c r="F151" s="196">
        <v>13.03</v>
      </c>
      <c r="G151" s="178">
        <v>1554</v>
      </c>
      <c r="H151" s="178">
        <v>1307</v>
      </c>
      <c r="I151" s="196">
        <v>31.68</v>
      </c>
    </row>
    <row r="152" spans="1:9">
      <c r="A152" s="87" t="s">
        <v>221</v>
      </c>
      <c r="B152" s="208">
        <v>10046</v>
      </c>
      <c r="C152" s="15">
        <v>32.56</v>
      </c>
      <c r="D152" s="15">
        <v>66.209999999999994</v>
      </c>
      <c r="E152" s="15">
        <v>-14.83</v>
      </c>
      <c r="F152" s="15">
        <v>13.16</v>
      </c>
      <c r="G152" s="18">
        <v>1554</v>
      </c>
      <c r="H152" s="18">
        <v>1307</v>
      </c>
      <c r="I152" s="15">
        <v>31.68</v>
      </c>
    </row>
    <row r="153" spans="1:9">
      <c r="A153" s="187" t="s">
        <v>222</v>
      </c>
      <c r="B153" s="214">
        <v>10289</v>
      </c>
      <c r="C153" s="197">
        <v>33.35</v>
      </c>
      <c r="D153" s="197">
        <v>66.2</v>
      </c>
      <c r="E153" s="197">
        <v>-14.84</v>
      </c>
      <c r="F153" s="197">
        <v>13.29</v>
      </c>
      <c r="G153" s="181">
        <v>1554</v>
      </c>
      <c r="H153" s="181">
        <v>1307</v>
      </c>
      <c r="I153" s="197">
        <v>31.68</v>
      </c>
    </row>
    <row r="154" spans="1:9" ht="15.75" thickBot="1">
      <c r="A154" s="93" t="s">
        <v>288</v>
      </c>
      <c r="B154" s="212">
        <v>10440</v>
      </c>
      <c r="C154" s="67">
        <v>33.840000000000003</v>
      </c>
      <c r="D154" s="67">
        <v>66.2</v>
      </c>
      <c r="E154" s="67">
        <v>-14.85</v>
      </c>
      <c r="F154" s="67">
        <v>13.37</v>
      </c>
      <c r="G154" s="95">
        <v>0</v>
      </c>
      <c r="H154" s="95">
        <v>0</v>
      </c>
      <c r="I154" s="67">
        <v>0</v>
      </c>
    </row>
    <row r="155" spans="1:9">
      <c r="A155" s="48" t="s">
        <v>1</v>
      </c>
      <c r="B155" s="205" t="s">
        <v>18</v>
      </c>
      <c r="C155" s="62"/>
      <c r="D155" s="364" t="s">
        <v>124</v>
      </c>
      <c r="E155" s="364"/>
      <c r="F155" s="364"/>
      <c r="G155" s="48" t="s">
        <v>3</v>
      </c>
      <c r="H155" s="49"/>
      <c r="I155" s="63" t="str">
        <f>VLOOKUP(B156,'Table of Contents'!$B$6:$E$49,4,FALSE)</f>
        <v>Fuel Oil</v>
      </c>
    </row>
    <row r="156" spans="1:9">
      <c r="A156" s="50" t="s">
        <v>2</v>
      </c>
      <c r="B156" s="206" t="s">
        <v>21</v>
      </c>
      <c r="C156" s="64"/>
      <c r="D156" s="365"/>
      <c r="E156" s="365"/>
      <c r="F156" s="365"/>
      <c r="G156" s="50" t="s">
        <v>105</v>
      </c>
      <c r="H156" s="52"/>
      <c r="I156" s="219">
        <f>VLOOKUP(B156,Summary!$B$7:$J$59,3,FALSE)</f>
        <v>0.87</v>
      </c>
    </row>
    <row r="157" spans="1:9" ht="15.75" thickBot="1">
      <c r="A157" s="53" t="s">
        <v>104</v>
      </c>
      <c r="B157" s="207" t="str">
        <f>VLOOKUP(B156,'Table of Contents'!$B$6:$E$49,2,)</f>
        <v>Fr. 67 - 76 Stbd</v>
      </c>
      <c r="C157" s="65"/>
      <c r="D157" s="366"/>
      <c r="E157" s="366"/>
      <c r="F157" s="366"/>
      <c r="G157" s="53" t="s">
        <v>106</v>
      </c>
      <c r="H157" s="54"/>
      <c r="I157" s="65" t="str">
        <f>VLOOKUP(B156,'Table of Contents'!$B$6:$E$49,3,)</f>
        <v>FO3-67-1</v>
      </c>
    </row>
    <row r="158" spans="1:9">
      <c r="E158" s="66"/>
    </row>
    <row r="159" spans="1:9">
      <c r="A159" s="362" t="s">
        <v>446</v>
      </c>
      <c r="B159" s="362"/>
      <c r="C159" s="362"/>
      <c r="D159" s="362"/>
      <c r="E159" s="362"/>
      <c r="F159" s="362"/>
      <c r="G159" s="362"/>
      <c r="H159" s="362"/>
      <c r="I159" s="362"/>
    </row>
    <row r="160" spans="1:9">
      <c r="A160" s="362" t="s">
        <v>447</v>
      </c>
      <c r="B160" s="362"/>
      <c r="C160" s="362"/>
      <c r="D160" s="362"/>
      <c r="E160" s="362"/>
      <c r="F160" s="362"/>
      <c r="G160" s="362"/>
      <c r="H160" s="362"/>
      <c r="I160" s="362"/>
    </row>
    <row r="161" spans="1:9">
      <c r="A161" s="362" t="s">
        <v>289</v>
      </c>
      <c r="B161" s="362"/>
      <c r="C161" s="362"/>
      <c r="D161" s="362"/>
      <c r="E161" s="362"/>
      <c r="F161" s="362"/>
      <c r="G161" s="362"/>
      <c r="H161" s="362"/>
      <c r="I161" s="362"/>
    </row>
    <row r="162" spans="1:9">
      <c r="A162" s="363" t="s">
        <v>290</v>
      </c>
      <c r="B162" s="363"/>
      <c r="C162" s="363"/>
      <c r="D162" s="363"/>
      <c r="E162" s="363"/>
      <c r="F162" s="363"/>
      <c r="G162" s="363"/>
      <c r="H162" s="363"/>
      <c r="I162" s="363"/>
    </row>
    <row r="163" spans="1:9">
      <c r="A163" s="362" t="s">
        <v>291</v>
      </c>
      <c r="B163" s="362"/>
      <c r="C163" s="362"/>
      <c r="D163" s="362"/>
      <c r="E163" s="362"/>
      <c r="F163" s="362"/>
      <c r="G163" s="362"/>
      <c r="H163" s="362"/>
      <c r="I163" s="362"/>
    </row>
    <row r="165" spans="1:9">
      <c r="A165" s="59" t="s">
        <v>107</v>
      </c>
      <c r="B165" s="209" t="s">
        <v>82</v>
      </c>
      <c r="C165" s="40" t="s">
        <v>82</v>
      </c>
      <c r="D165" s="40" t="s">
        <v>84</v>
      </c>
      <c r="E165" s="40" t="s">
        <v>85</v>
      </c>
      <c r="F165" s="40" t="s">
        <v>86</v>
      </c>
      <c r="G165" s="367" t="s">
        <v>108</v>
      </c>
      <c r="H165" s="367"/>
      <c r="I165" s="40" t="s">
        <v>109</v>
      </c>
    </row>
    <row r="166" spans="1:9">
      <c r="A166" s="60" t="s">
        <v>156</v>
      </c>
      <c r="B166" s="210" t="s">
        <v>147</v>
      </c>
      <c r="C166" s="42" t="s">
        <v>241</v>
      </c>
      <c r="D166" s="42" t="s">
        <v>148</v>
      </c>
      <c r="E166" s="43" t="s">
        <v>149</v>
      </c>
      <c r="F166" s="43" t="s">
        <v>150</v>
      </c>
      <c r="G166" s="69" t="s">
        <v>151</v>
      </c>
      <c r="H166" s="69" t="s">
        <v>152</v>
      </c>
      <c r="I166" s="43" t="s">
        <v>153</v>
      </c>
    </row>
    <row r="167" spans="1:9">
      <c r="A167" s="87" t="s">
        <v>160</v>
      </c>
      <c r="B167" s="208">
        <v>1292</v>
      </c>
      <c r="C167" s="15">
        <v>4.1900000000000004</v>
      </c>
      <c r="D167" s="15">
        <v>138.38</v>
      </c>
      <c r="E167" s="15">
        <v>7.47</v>
      </c>
      <c r="F167" s="15">
        <v>5.8</v>
      </c>
      <c r="G167" s="18">
        <v>4508</v>
      </c>
      <c r="H167" s="18">
        <v>2273</v>
      </c>
      <c r="I167" s="15">
        <v>55.1</v>
      </c>
    </row>
    <row r="168" spans="1:9">
      <c r="A168" s="87" t="s">
        <v>161</v>
      </c>
      <c r="B168" s="208">
        <v>1659</v>
      </c>
      <c r="C168" s="15">
        <v>5.38</v>
      </c>
      <c r="D168" s="15">
        <v>139.32</v>
      </c>
      <c r="E168" s="15">
        <v>7.25</v>
      </c>
      <c r="F168" s="15">
        <v>6.07</v>
      </c>
      <c r="G168" s="18">
        <v>5377</v>
      </c>
      <c r="H168" s="18">
        <v>3184</v>
      </c>
      <c r="I168" s="15">
        <v>77.19</v>
      </c>
    </row>
    <row r="169" spans="1:9">
      <c r="A169" s="87" t="s">
        <v>162</v>
      </c>
      <c r="B169" s="208">
        <v>2092</v>
      </c>
      <c r="C169" s="15">
        <v>6.78</v>
      </c>
      <c r="D169" s="15">
        <v>140.09</v>
      </c>
      <c r="E169" s="15">
        <v>7.28</v>
      </c>
      <c r="F169" s="15">
        <v>6.31</v>
      </c>
      <c r="G169" s="18">
        <v>6069</v>
      </c>
      <c r="H169" s="18">
        <v>4205</v>
      </c>
      <c r="I169" s="15">
        <v>101.95</v>
      </c>
    </row>
    <row r="170" spans="1:9">
      <c r="A170" s="87" t="s">
        <v>163</v>
      </c>
      <c r="B170" s="208">
        <v>2558</v>
      </c>
      <c r="C170" s="15">
        <v>8.2899999999999991</v>
      </c>
      <c r="D170" s="15">
        <v>140.69999999999999</v>
      </c>
      <c r="E170" s="15">
        <v>7.38</v>
      </c>
      <c r="F170" s="15">
        <v>6.52</v>
      </c>
      <c r="G170" s="18">
        <v>6339</v>
      </c>
      <c r="H170" s="18">
        <v>4459</v>
      </c>
      <c r="I170" s="15">
        <v>108.11</v>
      </c>
    </row>
    <row r="171" spans="1:9">
      <c r="A171" s="87" t="s">
        <v>164</v>
      </c>
      <c r="B171" s="208">
        <v>3026</v>
      </c>
      <c r="C171" s="15">
        <v>9.81</v>
      </c>
      <c r="D171" s="15">
        <v>141.12</v>
      </c>
      <c r="E171" s="15">
        <v>7.45</v>
      </c>
      <c r="F171" s="15">
        <v>6.71</v>
      </c>
      <c r="G171" s="18">
        <v>6339</v>
      </c>
      <c r="H171" s="18">
        <v>4459</v>
      </c>
      <c r="I171" s="15">
        <v>108.11</v>
      </c>
    </row>
    <row r="172" spans="1:9">
      <c r="A172" s="87" t="s">
        <v>165</v>
      </c>
      <c r="B172" s="208">
        <v>3493</v>
      </c>
      <c r="C172" s="15">
        <v>11.32</v>
      </c>
      <c r="D172" s="15">
        <v>141.43</v>
      </c>
      <c r="E172" s="15">
        <v>7.5</v>
      </c>
      <c r="F172" s="15">
        <v>6.88</v>
      </c>
      <c r="G172" s="18">
        <v>6339</v>
      </c>
      <c r="H172" s="18">
        <v>4459</v>
      </c>
      <c r="I172" s="15">
        <v>108.11</v>
      </c>
    </row>
    <row r="173" spans="1:9">
      <c r="A173" s="87" t="s">
        <v>166</v>
      </c>
      <c r="B173" s="208">
        <v>3961</v>
      </c>
      <c r="C173" s="15">
        <v>12.84</v>
      </c>
      <c r="D173" s="15">
        <v>141.66999999999999</v>
      </c>
      <c r="E173" s="15">
        <v>7.54</v>
      </c>
      <c r="F173" s="15">
        <v>7.04</v>
      </c>
      <c r="G173" s="18">
        <v>6339</v>
      </c>
      <c r="H173" s="18">
        <v>4459</v>
      </c>
      <c r="I173" s="15">
        <v>108.11</v>
      </c>
    </row>
    <row r="174" spans="1:9">
      <c r="A174" s="87" t="s">
        <v>167</v>
      </c>
      <c r="B174" s="208">
        <v>4429</v>
      </c>
      <c r="C174" s="15">
        <v>14.36</v>
      </c>
      <c r="D174" s="15">
        <v>141.86000000000001</v>
      </c>
      <c r="E174" s="15">
        <v>7.58</v>
      </c>
      <c r="F174" s="15">
        <v>7.19</v>
      </c>
      <c r="G174" s="18">
        <v>6339</v>
      </c>
      <c r="H174" s="18">
        <v>4459</v>
      </c>
      <c r="I174" s="15">
        <v>108.11</v>
      </c>
    </row>
    <row r="175" spans="1:9">
      <c r="A175" s="87" t="s">
        <v>168</v>
      </c>
      <c r="B175" s="208">
        <v>4897</v>
      </c>
      <c r="C175" s="15">
        <v>15.87</v>
      </c>
      <c r="D175" s="15">
        <v>142.01</v>
      </c>
      <c r="E175" s="15">
        <v>7.6</v>
      </c>
      <c r="F175" s="15">
        <v>7.34</v>
      </c>
      <c r="G175" s="18">
        <v>6339</v>
      </c>
      <c r="H175" s="18">
        <v>4459</v>
      </c>
      <c r="I175" s="15">
        <v>108.11</v>
      </c>
    </row>
    <row r="176" spans="1:9">
      <c r="A176" s="87" t="s">
        <v>169</v>
      </c>
      <c r="B176" s="208">
        <v>5365</v>
      </c>
      <c r="C176" s="15">
        <v>17.39</v>
      </c>
      <c r="D176" s="15">
        <v>142.13</v>
      </c>
      <c r="E176" s="15">
        <v>7.62</v>
      </c>
      <c r="F176" s="15">
        <v>7.48</v>
      </c>
      <c r="G176" s="18">
        <v>6339</v>
      </c>
      <c r="H176" s="18">
        <v>4459</v>
      </c>
      <c r="I176" s="15">
        <v>108.11</v>
      </c>
    </row>
    <row r="177" spans="1:9">
      <c r="A177" s="87" t="s">
        <v>170</v>
      </c>
      <c r="B177" s="208">
        <v>5833</v>
      </c>
      <c r="C177" s="15">
        <v>18.91</v>
      </c>
      <c r="D177" s="15">
        <v>142.24</v>
      </c>
      <c r="E177" s="15">
        <v>7.64</v>
      </c>
      <c r="F177" s="15">
        <v>7.62</v>
      </c>
      <c r="G177" s="18">
        <v>6339</v>
      </c>
      <c r="H177" s="18">
        <v>4459</v>
      </c>
      <c r="I177" s="15">
        <v>108.11</v>
      </c>
    </row>
    <row r="178" spans="1:9">
      <c r="A178" s="87" t="s">
        <v>171</v>
      </c>
      <c r="B178" s="208">
        <v>6301</v>
      </c>
      <c r="C178" s="15">
        <v>20.420000000000002</v>
      </c>
      <c r="D178" s="15">
        <v>142.33000000000001</v>
      </c>
      <c r="E178" s="15">
        <v>7.66</v>
      </c>
      <c r="F178" s="15">
        <v>7.76</v>
      </c>
      <c r="G178" s="18">
        <v>6339</v>
      </c>
      <c r="H178" s="18">
        <v>4459</v>
      </c>
      <c r="I178" s="15">
        <v>108.11</v>
      </c>
    </row>
    <row r="179" spans="1:9">
      <c r="A179" s="87" t="s">
        <v>172</v>
      </c>
      <c r="B179" s="208">
        <v>6769</v>
      </c>
      <c r="C179" s="15">
        <v>21.94</v>
      </c>
      <c r="D179" s="15">
        <v>142.4</v>
      </c>
      <c r="E179" s="15">
        <v>7.67</v>
      </c>
      <c r="F179" s="15">
        <v>7.9</v>
      </c>
      <c r="G179" s="18">
        <v>6339</v>
      </c>
      <c r="H179" s="18">
        <v>4459</v>
      </c>
      <c r="I179" s="15">
        <v>108.11</v>
      </c>
    </row>
    <row r="180" spans="1:9">
      <c r="A180" s="87" t="s">
        <v>173</v>
      </c>
      <c r="B180" s="208">
        <v>7249</v>
      </c>
      <c r="C180" s="15">
        <v>23.5</v>
      </c>
      <c r="D180" s="15">
        <v>142.46</v>
      </c>
      <c r="E180" s="15">
        <v>7.67</v>
      </c>
      <c r="F180" s="15">
        <v>8.0399999999999991</v>
      </c>
      <c r="G180" s="18">
        <v>7182</v>
      </c>
      <c r="H180" s="18">
        <v>4987</v>
      </c>
      <c r="I180" s="15">
        <v>120.91</v>
      </c>
    </row>
    <row r="181" spans="1:9">
      <c r="A181" s="87" t="s">
        <v>174</v>
      </c>
      <c r="B181" s="208">
        <v>7747</v>
      </c>
      <c r="C181" s="15">
        <v>25.11</v>
      </c>
      <c r="D181" s="15">
        <v>142.49</v>
      </c>
      <c r="E181" s="15">
        <v>7.66</v>
      </c>
      <c r="F181" s="15">
        <v>8.18</v>
      </c>
      <c r="G181" s="18">
        <v>7182</v>
      </c>
      <c r="H181" s="18">
        <v>4987</v>
      </c>
      <c r="I181" s="15">
        <v>120.91</v>
      </c>
    </row>
    <row r="182" spans="1:9">
      <c r="A182" s="87" t="s">
        <v>175</v>
      </c>
      <c r="B182" s="208">
        <v>8244</v>
      </c>
      <c r="C182" s="15">
        <v>26.72</v>
      </c>
      <c r="D182" s="15">
        <v>142.52000000000001</v>
      </c>
      <c r="E182" s="15">
        <v>7.65</v>
      </c>
      <c r="F182" s="15">
        <v>8.32</v>
      </c>
      <c r="G182" s="18">
        <v>7182</v>
      </c>
      <c r="H182" s="18">
        <v>4987</v>
      </c>
      <c r="I182" s="15">
        <v>120.91</v>
      </c>
    </row>
    <row r="183" spans="1:9">
      <c r="A183" s="87" t="s">
        <v>176</v>
      </c>
      <c r="B183" s="208">
        <v>8741</v>
      </c>
      <c r="C183" s="15">
        <v>28.33</v>
      </c>
      <c r="D183" s="15">
        <v>142.55000000000001</v>
      </c>
      <c r="E183" s="15">
        <v>7.64</v>
      </c>
      <c r="F183" s="15">
        <v>8.4499999999999993</v>
      </c>
      <c r="G183" s="18">
        <v>7182</v>
      </c>
      <c r="H183" s="18">
        <v>4987</v>
      </c>
      <c r="I183" s="15">
        <v>120.91</v>
      </c>
    </row>
    <row r="184" spans="1:9">
      <c r="A184" s="87" t="s">
        <v>177</v>
      </c>
      <c r="B184" s="208">
        <v>9239</v>
      </c>
      <c r="C184" s="15">
        <v>29.95</v>
      </c>
      <c r="D184" s="15">
        <v>142.58000000000001</v>
      </c>
      <c r="E184" s="15">
        <v>7.63</v>
      </c>
      <c r="F184" s="15">
        <v>8.59</v>
      </c>
      <c r="G184" s="18">
        <v>7182</v>
      </c>
      <c r="H184" s="18">
        <v>4987</v>
      </c>
      <c r="I184" s="15">
        <v>120.91</v>
      </c>
    </row>
    <row r="185" spans="1:9">
      <c r="A185" s="87" t="s">
        <v>178</v>
      </c>
      <c r="B185" s="208">
        <v>9736</v>
      </c>
      <c r="C185" s="15">
        <v>31.56</v>
      </c>
      <c r="D185" s="15">
        <v>142.6</v>
      </c>
      <c r="E185" s="15">
        <v>7.63</v>
      </c>
      <c r="F185" s="15">
        <v>8.7200000000000006</v>
      </c>
      <c r="G185" s="18">
        <v>7182</v>
      </c>
      <c r="H185" s="18">
        <v>4987</v>
      </c>
      <c r="I185" s="15">
        <v>120.91</v>
      </c>
    </row>
    <row r="186" spans="1:9">
      <c r="A186" s="87" t="s">
        <v>179</v>
      </c>
      <c r="B186" s="208">
        <v>10233</v>
      </c>
      <c r="C186" s="15">
        <v>33.17</v>
      </c>
      <c r="D186" s="15">
        <v>142.62</v>
      </c>
      <c r="E186" s="15">
        <v>7.62</v>
      </c>
      <c r="F186" s="15">
        <v>8.86</v>
      </c>
      <c r="G186" s="18">
        <v>7182</v>
      </c>
      <c r="H186" s="18">
        <v>4987</v>
      </c>
      <c r="I186" s="15">
        <v>120.91</v>
      </c>
    </row>
    <row r="187" spans="1:9">
      <c r="A187" s="87" t="s">
        <v>180</v>
      </c>
      <c r="B187" s="208">
        <v>10731</v>
      </c>
      <c r="C187" s="15">
        <v>34.78</v>
      </c>
      <c r="D187" s="15">
        <v>142.63</v>
      </c>
      <c r="E187" s="15">
        <v>7.62</v>
      </c>
      <c r="F187" s="15">
        <v>8.99</v>
      </c>
      <c r="G187" s="18">
        <v>7182</v>
      </c>
      <c r="H187" s="18">
        <v>4987</v>
      </c>
      <c r="I187" s="15">
        <v>120.91</v>
      </c>
    </row>
    <row r="188" spans="1:9">
      <c r="A188" s="87" t="s">
        <v>181</v>
      </c>
      <c r="B188" s="208">
        <v>11228</v>
      </c>
      <c r="C188" s="15">
        <v>36.39</v>
      </c>
      <c r="D188" s="15">
        <v>142.65</v>
      </c>
      <c r="E188" s="15">
        <v>7.61</v>
      </c>
      <c r="F188" s="15">
        <v>9.1199999999999992</v>
      </c>
      <c r="G188" s="18">
        <v>7182</v>
      </c>
      <c r="H188" s="18">
        <v>4987</v>
      </c>
      <c r="I188" s="15">
        <v>120.91</v>
      </c>
    </row>
    <row r="189" spans="1:9">
      <c r="A189" s="87" t="s">
        <v>182</v>
      </c>
      <c r="B189" s="208">
        <v>11726</v>
      </c>
      <c r="C189" s="15">
        <v>38.01</v>
      </c>
      <c r="D189" s="15">
        <v>142.66999999999999</v>
      </c>
      <c r="E189" s="15">
        <v>7.61</v>
      </c>
      <c r="F189" s="15">
        <v>9.26</v>
      </c>
      <c r="G189" s="18">
        <v>7182</v>
      </c>
      <c r="H189" s="18">
        <v>4987</v>
      </c>
      <c r="I189" s="15">
        <v>120.91</v>
      </c>
    </row>
    <row r="190" spans="1:9">
      <c r="A190" s="87" t="s">
        <v>183</v>
      </c>
      <c r="B190" s="208">
        <v>12223</v>
      </c>
      <c r="C190" s="15">
        <v>39.619999999999997</v>
      </c>
      <c r="D190" s="15">
        <v>142.68</v>
      </c>
      <c r="E190" s="15">
        <v>7.6</v>
      </c>
      <c r="F190" s="15">
        <v>9.39</v>
      </c>
      <c r="G190" s="18">
        <v>7182</v>
      </c>
      <c r="H190" s="18">
        <v>4987</v>
      </c>
      <c r="I190" s="15">
        <v>120.91</v>
      </c>
    </row>
    <row r="191" spans="1:9">
      <c r="A191" s="87" t="s">
        <v>184</v>
      </c>
      <c r="B191" s="208">
        <v>12720</v>
      </c>
      <c r="C191" s="15">
        <v>41.23</v>
      </c>
      <c r="D191" s="15">
        <v>142.69</v>
      </c>
      <c r="E191" s="15">
        <v>7.6</v>
      </c>
      <c r="F191" s="15">
        <v>9.52</v>
      </c>
      <c r="G191" s="18">
        <v>7182</v>
      </c>
      <c r="H191" s="18">
        <v>4987</v>
      </c>
      <c r="I191" s="15">
        <v>120.91</v>
      </c>
    </row>
    <row r="192" spans="1:9">
      <c r="A192" s="87" t="s">
        <v>185</v>
      </c>
      <c r="B192" s="208">
        <v>13218</v>
      </c>
      <c r="C192" s="15">
        <v>42.84</v>
      </c>
      <c r="D192" s="15">
        <v>142.69999999999999</v>
      </c>
      <c r="E192" s="15">
        <v>7.59</v>
      </c>
      <c r="F192" s="15">
        <v>9.65</v>
      </c>
      <c r="G192" s="18">
        <v>7182</v>
      </c>
      <c r="H192" s="18">
        <v>4987</v>
      </c>
      <c r="I192" s="15">
        <v>120.91</v>
      </c>
    </row>
    <row r="193" spans="1:9">
      <c r="A193" s="87" t="s">
        <v>187</v>
      </c>
      <c r="B193" s="208">
        <v>13715</v>
      </c>
      <c r="C193" s="15">
        <v>44.45</v>
      </c>
      <c r="D193" s="15">
        <v>142.71</v>
      </c>
      <c r="E193" s="15">
        <v>7.59</v>
      </c>
      <c r="F193" s="15">
        <v>9.7799999999999994</v>
      </c>
      <c r="G193" s="18">
        <v>7182</v>
      </c>
      <c r="H193" s="18">
        <v>4987</v>
      </c>
      <c r="I193" s="15">
        <v>120.91</v>
      </c>
    </row>
    <row r="194" spans="1:9">
      <c r="A194" s="87" t="s">
        <v>186</v>
      </c>
      <c r="B194" s="208">
        <v>14212</v>
      </c>
      <c r="C194" s="15">
        <v>46.07</v>
      </c>
      <c r="D194" s="15">
        <v>142.72</v>
      </c>
      <c r="E194" s="15">
        <v>7.59</v>
      </c>
      <c r="F194" s="15">
        <v>9.91</v>
      </c>
      <c r="G194" s="18">
        <v>7182</v>
      </c>
      <c r="H194" s="18">
        <v>4987</v>
      </c>
      <c r="I194" s="15">
        <v>120.91</v>
      </c>
    </row>
    <row r="195" spans="1:9">
      <c r="A195" s="87" t="s">
        <v>188</v>
      </c>
      <c r="B195" s="208">
        <v>14710</v>
      </c>
      <c r="C195" s="15">
        <v>47.68</v>
      </c>
      <c r="D195" s="15">
        <v>142.72999999999999</v>
      </c>
      <c r="E195" s="15">
        <v>7.58</v>
      </c>
      <c r="F195" s="15">
        <v>10.039999999999999</v>
      </c>
      <c r="G195" s="18">
        <v>7182</v>
      </c>
      <c r="H195" s="18">
        <v>4987</v>
      </c>
      <c r="I195" s="15">
        <v>120.91</v>
      </c>
    </row>
    <row r="196" spans="1:9">
      <c r="A196" s="87" t="s">
        <v>189</v>
      </c>
      <c r="B196" s="208">
        <v>15178</v>
      </c>
      <c r="C196" s="15">
        <v>49.2</v>
      </c>
      <c r="D196" s="15">
        <v>142.75</v>
      </c>
      <c r="E196" s="15">
        <v>7.59</v>
      </c>
      <c r="F196" s="15">
        <v>10.16</v>
      </c>
      <c r="G196" s="18">
        <v>5601</v>
      </c>
      <c r="H196" s="18">
        <v>4052</v>
      </c>
      <c r="I196" s="15">
        <v>98.24</v>
      </c>
    </row>
    <row r="197" spans="1:9">
      <c r="A197" s="87" t="s">
        <v>190</v>
      </c>
      <c r="B197" s="208">
        <v>15609</v>
      </c>
      <c r="C197" s="15">
        <v>50.59</v>
      </c>
      <c r="D197" s="15">
        <v>142.79</v>
      </c>
      <c r="E197" s="15">
        <v>7.61</v>
      </c>
      <c r="F197" s="15">
        <v>10.27</v>
      </c>
      <c r="G197" s="18">
        <v>5601</v>
      </c>
      <c r="H197" s="18">
        <v>4052</v>
      </c>
      <c r="I197" s="15">
        <v>98.24</v>
      </c>
    </row>
    <row r="198" spans="1:9">
      <c r="A198" s="87" t="s">
        <v>191</v>
      </c>
      <c r="B198" s="208">
        <v>16041</v>
      </c>
      <c r="C198" s="15">
        <v>51.99</v>
      </c>
      <c r="D198" s="15">
        <v>142.82</v>
      </c>
      <c r="E198" s="15">
        <v>7.62</v>
      </c>
      <c r="F198" s="15">
        <v>10.39</v>
      </c>
      <c r="G198" s="18">
        <v>5601</v>
      </c>
      <c r="H198" s="18">
        <v>4052</v>
      </c>
      <c r="I198" s="15">
        <v>98.24</v>
      </c>
    </row>
    <row r="199" spans="1:9">
      <c r="A199" s="87" t="s">
        <v>192</v>
      </c>
      <c r="B199" s="208">
        <v>16472</v>
      </c>
      <c r="C199" s="15">
        <v>53.39</v>
      </c>
      <c r="D199" s="15">
        <v>142.85</v>
      </c>
      <c r="E199" s="15">
        <v>7.64</v>
      </c>
      <c r="F199" s="15">
        <v>10.5</v>
      </c>
      <c r="G199" s="18">
        <v>5601</v>
      </c>
      <c r="H199" s="18">
        <v>4052</v>
      </c>
      <c r="I199" s="15">
        <v>98.24</v>
      </c>
    </row>
    <row r="200" spans="1:9">
      <c r="A200" s="87" t="s">
        <v>193</v>
      </c>
      <c r="B200" s="208">
        <v>16903</v>
      </c>
      <c r="C200" s="15">
        <v>54.79</v>
      </c>
      <c r="D200" s="15">
        <v>142.87</v>
      </c>
      <c r="E200" s="15">
        <v>7.65</v>
      </c>
      <c r="F200" s="15">
        <v>10.61</v>
      </c>
      <c r="G200" s="18">
        <v>5601</v>
      </c>
      <c r="H200" s="18">
        <v>4052</v>
      </c>
      <c r="I200" s="15">
        <v>98.24</v>
      </c>
    </row>
    <row r="201" spans="1:9">
      <c r="A201" s="87" t="s">
        <v>194</v>
      </c>
      <c r="B201" s="208">
        <v>17334</v>
      </c>
      <c r="C201" s="15">
        <v>56.18</v>
      </c>
      <c r="D201" s="15">
        <v>142.9</v>
      </c>
      <c r="E201" s="15">
        <v>7.66</v>
      </c>
      <c r="F201" s="15">
        <v>10.73</v>
      </c>
      <c r="G201" s="18">
        <v>5601</v>
      </c>
      <c r="H201" s="18">
        <v>4052</v>
      </c>
      <c r="I201" s="15">
        <v>98.24</v>
      </c>
    </row>
    <row r="202" spans="1:9">
      <c r="A202" s="87" t="s">
        <v>195</v>
      </c>
      <c r="B202" s="208">
        <v>17765</v>
      </c>
      <c r="C202" s="15">
        <v>57.58</v>
      </c>
      <c r="D202" s="15">
        <v>142.91999999999999</v>
      </c>
      <c r="E202" s="15">
        <v>7.68</v>
      </c>
      <c r="F202" s="15">
        <v>10.84</v>
      </c>
      <c r="G202" s="18">
        <v>5601</v>
      </c>
      <c r="H202" s="18">
        <v>4052</v>
      </c>
      <c r="I202" s="15">
        <v>98.24</v>
      </c>
    </row>
    <row r="203" spans="1:9">
      <c r="A203" s="87" t="s">
        <v>196</v>
      </c>
      <c r="B203" s="208">
        <v>18196</v>
      </c>
      <c r="C203" s="15">
        <v>58.98</v>
      </c>
      <c r="D203" s="15">
        <v>142.94999999999999</v>
      </c>
      <c r="E203" s="15">
        <v>7.69</v>
      </c>
      <c r="F203" s="15">
        <v>10.96</v>
      </c>
      <c r="G203" s="18">
        <v>5601</v>
      </c>
      <c r="H203" s="18">
        <v>4052</v>
      </c>
      <c r="I203" s="15">
        <v>98.24</v>
      </c>
    </row>
    <row r="204" spans="1:9">
      <c r="A204" s="87" t="s">
        <v>197</v>
      </c>
      <c r="B204" s="208">
        <v>18627</v>
      </c>
      <c r="C204" s="15">
        <v>60.37</v>
      </c>
      <c r="D204" s="15">
        <v>142.97</v>
      </c>
      <c r="E204" s="15">
        <v>7.7</v>
      </c>
      <c r="F204" s="15">
        <v>11.08</v>
      </c>
      <c r="G204" s="18">
        <v>5601</v>
      </c>
      <c r="H204" s="18">
        <v>4052</v>
      </c>
      <c r="I204" s="15">
        <v>98.24</v>
      </c>
    </row>
    <row r="205" spans="1:9">
      <c r="A205" s="87" t="s">
        <v>198</v>
      </c>
      <c r="B205" s="208">
        <v>19058</v>
      </c>
      <c r="C205" s="15">
        <v>61.77</v>
      </c>
      <c r="D205" s="15">
        <v>142.99</v>
      </c>
      <c r="E205" s="15">
        <v>7.71</v>
      </c>
      <c r="F205" s="15">
        <v>11.19</v>
      </c>
      <c r="G205" s="18">
        <v>5601</v>
      </c>
      <c r="H205" s="18">
        <v>4052</v>
      </c>
      <c r="I205" s="15">
        <v>98.24</v>
      </c>
    </row>
    <row r="206" spans="1:9">
      <c r="A206" s="87" t="s">
        <v>199</v>
      </c>
      <c r="B206" s="208">
        <v>19489</v>
      </c>
      <c r="C206" s="15">
        <v>63.17</v>
      </c>
      <c r="D206" s="15">
        <v>143.01</v>
      </c>
      <c r="E206" s="15">
        <v>7.72</v>
      </c>
      <c r="F206" s="15">
        <v>11.31</v>
      </c>
      <c r="G206" s="18">
        <v>5601</v>
      </c>
      <c r="H206" s="18">
        <v>4052</v>
      </c>
      <c r="I206" s="15">
        <v>98.24</v>
      </c>
    </row>
    <row r="207" spans="1:9">
      <c r="A207" s="87" t="s">
        <v>200</v>
      </c>
      <c r="B207" s="208">
        <v>19920</v>
      </c>
      <c r="C207" s="15">
        <v>64.569999999999993</v>
      </c>
      <c r="D207" s="15">
        <v>143.03</v>
      </c>
      <c r="E207" s="15">
        <v>7.73</v>
      </c>
      <c r="F207" s="15">
        <v>11.43</v>
      </c>
      <c r="G207" s="18">
        <v>5601</v>
      </c>
      <c r="H207" s="18">
        <v>4052</v>
      </c>
      <c r="I207" s="15">
        <v>98.24</v>
      </c>
    </row>
    <row r="208" spans="1:9">
      <c r="A208" s="87" t="s">
        <v>201</v>
      </c>
      <c r="B208" s="208">
        <v>20351</v>
      </c>
      <c r="C208" s="15">
        <v>65.959999999999994</v>
      </c>
      <c r="D208" s="15">
        <v>143.05000000000001</v>
      </c>
      <c r="E208" s="15">
        <v>7.74</v>
      </c>
      <c r="F208" s="15">
        <v>11.54</v>
      </c>
      <c r="G208" s="18">
        <v>5601</v>
      </c>
      <c r="H208" s="18">
        <v>4052</v>
      </c>
      <c r="I208" s="15">
        <v>98.24</v>
      </c>
    </row>
    <row r="209" spans="1:9">
      <c r="A209" s="87" t="s">
        <v>202</v>
      </c>
      <c r="B209" s="208">
        <v>20782</v>
      </c>
      <c r="C209" s="15">
        <v>67.36</v>
      </c>
      <c r="D209" s="15">
        <v>143.07</v>
      </c>
      <c r="E209" s="15">
        <v>7.75</v>
      </c>
      <c r="F209" s="15">
        <v>11.66</v>
      </c>
      <c r="G209" s="18">
        <v>5601</v>
      </c>
      <c r="H209" s="18">
        <v>4052</v>
      </c>
      <c r="I209" s="15">
        <v>98.24</v>
      </c>
    </row>
    <row r="210" spans="1:9">
      <c r="A210" s="87" t="s">
        <v>203</v>
      </c>
      <c r="B210" s="208">
        <v>21213</v>
      </c>
      <c r="C210" s="15">
        <v>68.760000000000005</v>
      </c>
      <c r="D210" s="15">
        <v>143.09</v>
      </c>
      <c r="E210" s="15">
        <v>7.76</v>
      </c>
      <c r="F210" s="15">
        <v>11.78</v>
      </c>
      <c r="G210" s="18">
        <v>5601</v>
      </c>
      <c r="H210" s="18">
        <v>4052</v>
      </c>
      <c r="I210" s="15">
        <v>98.24</v>
      </c>
    </row>
    <row r="211" spans="1:9">
      <c r="A211" s="87" t="s">
        <v>204</v>
      </c>
      <c r="B211" s="208">
        <v>21644</v>
      </c>
      <c r="C211" s="15">
        <v>70.150000000000006</v>
      </c>
      <c r="D211" s="15">
        <v>143.1</v>
      </c>
      <c r="E211" s="15">
        <v>7.77</v>
      </c>
      <c r="F211" s="15">
        <v>11.9</v>
      </c>
      <c r="G211" s="18">
        <v>5601</v>
      </c>
      <c r="H211" s="18">
        <v>4052</v>
      </c>
      <c r="I211" s="15">
        <v>98.24</v>
      </c>
    </row>
    <row r="212" spans="1:9">
      <c r="A212" s="87" t="s">
        <v>205</v>
      </c>
      <c r="B212" s="208">
        <v>22075</v>
      </c>
      <c r="C212" s="15">
        <v>71.55</v>
      </c>
      <c r="D212" s="15">
        <v>143.12</v>
      </c>
      <c r="E212" s="15">
        <v>7.78</v>
      </c>
      <c r="F212" s="15">
        <v>12.02</v>
      </c>
      <c r="G212" s="18">
        <v>5601</v>
      </c>
      <c r="H212" s="18">
        <v>4052</v>
      </c>
      <c r="I212" s="15">
        <v>98.24</v>
      </c>
    </row>
    <row r="213" spans="1:9">
      <c r="A213" s="185" t="s">
        <v>206</v>
      </c>
      <c r="B213" s="213">
        <v>22506</v>
      </c>
      <c r="C213" s="196">
        <v>72.95</v>
      </c>
      <c r="D213" s="196">
        <v>143.13</v>
      </c>
      <c r="E213" s="196">
        <v>7.79</v>
      </c>
      <c r="F213" s="196">
        <v>12.14</v>
      </c>
      <c r="G213" s="178">
        <v>5601</v>
      </c>
      <c r="H213" s="178">
        <v>4052</v>
      </c>
      <c r="I213" s="196">
        <v>98.24</v>
      </c>
    </row>
    <row r="214" spans="1:9">
      <c r="A214" s="186" t="s">
        <v>207</v>
      </c>
      <c r="B214" s="214">
        <v>22937</v>
      </c>
      <c r="C214" s="197">
        <v>74.349999999999994</v>
      </c>
      <c r="D214" s="197">
        <v>143.15</v>
      </c>
      <c r="E214" s="197">
        <v>7.79</v>
      </c>
      <c r="F214" s="197">
        <v>12.26</v>
      </c>
      <c r="G214" s="181">
        <v>5601</v>
      </c>
      <c r="H214" s="181">
        <v>4052</v>
      </c>
      <c r="I214" s="197">
        <v>98.24</v>
      </c>
    </row>
    <row r="215" spans="1:9" ht="15.75" thickBot="1">
      <c r="A215" t="s">
        <v>209</v>
      </c>
    </row>
    <row r="216" spans="1:9">
      <c r="A216" s="48" t="s">
        <v>1</v>
      </c>
      <c r="B216" s="205" t="s">
        <v>18</v>
      </c>
      <c r="C216" s="62"/>
      <c r="D216" s="364" t="s">
        <v>124</v>
      </c>
      <c r="E216" s="364"/>
      <c r="F216" s="364"/>
      <c r="G216" s="48" t="s">
        <v>3</v>
      </c>
      <c r="H216" s="49"/>
      <c r="I216" s="63" t="str">
        <f>VLOOKUP(B217,'Table of Contents'!$B$6:$E$49,4,FALSE)</f>
        <v>Fuel Oil</v>
      </c>
    </row>
    <row r="217" spans="1:9">
      <c r="A217" s="50" t="s">
        <v>2</v>
      </c>
      <c r="B217" s="206" t="s">
        <v>21</v>
      </c>
      <c r="C217" s="64"/>
      <c r="D217" s="365"/>
      <c r="E217" s="365"/>
      <c r="F217" s="365"/>
      <c r="G217" s="50" t="s">
        <v>105</v>
      </c>
      <c r="H217" s="52"/>
      <c r="I217" s="219">
        <f>VLOOKUP(B217,Summary!$B$7:$J$59,3,FALSE)</f>
        <v>0.87</v>
      </c>
    </row>
    <row r="218" spans="1:9" ht="15.75" thickBot="1">
      <c r="A218" s="53" t="s">
        <v>104</v>
      </c>
      <c r="B218" s="207" t="str">
        <f>VLOOKUP(B217,'Table of Contents'!$B$6:$E$49,2,)</f>
        <v>Fr. 67 - 76 Stbd</v>
      </c>
      <c r="C218" s="65"/>
      <c r="D218" s="366"/>
      <c r="E218" s="366"/>
      <c r="F218" s="366"/>
      <c r="G218" s="53" t="s">
        <v>106</v>
      </c>
      <c r="H218" s="54"/>
      <c r="I218" s="65" t="str">
        <f>VLOOKUP(B217,'Table of Contents'!$B$6:$E$49,3,)</f>
        <v>FO3-67-1</v>
      </c>
    </row>
    <row r="220" spans="1:9">
      <c r="A220" s="59" t="s">
        <v>107</v>
      </c>
      <c r="B220" s="209" t="s">
        <v>82</v>
      </c>
      <c r="C220" s="40" t="s">
        <v>82</v>
      </c>
      <c r="D220" s="40" t="s">
        <v>84</v>
      </c>
      <c r="E220" s="40" t="s">
        <v>85</v>
      </c>
      <c r="F220" s="40" t="s">
        <v>86</v>
      </c>
      <c r="G220" s="367" t="s">
        <v>108</v>
      </c>
      <c r="H220" s="367"/>
      <c r="I220" s="40" t="s">
        <v>109</v>
      </c>
    </row>
    <row r="221" spans="1:9">
      <c r="A221" s="60" t="s">
        <v>156</v>
      </c>
      <c r="B221" s="210" t="s">
        <v>147</v>
      </c>
      <c r="C221" s="42" t="s">
        <v>241</v>
      </c>
      <c r="D221" s="42" t="s">
        <v>148</v>
      </c>
      <c r="E221" s="43" t="s">
        <v>149</v>
      </c>
      <c r="F221" s="43" t="s">
        <v>150</v>
      </c>
      <c r="G221" s="69" t="s">
        <v>151</v>
      </c>
      <c r="H221" s="69" t="s">
        <v>152</v>
      </c>
      <c r="I221" s="43" t="s">
        <v>153</v>
      </c>
    </row>
    <row r="222" spans="1:9">
      <c r="A222" s="87" t="s">
        <v>208</v>
      </c>
      <c r="B222" s="208">
        <v>23368</v>
      </c>
      <c r="C222" s="15">
        <v>75.739999999999995</v>
      </c>
      <c r="D222" s="15">
        <v>143.16</v>
      </c>
      <c r="E222" s="15">
        <v>7.8</v>
      </c>
      <c r="F222" s="15">
        <v>12.38</v>
      </c>
      <c r="G222" s="18">
        <v>5601</v>
      </c>
      <c r="H222" s="18">
        <v>4052</v>
      </c>
      <c r="I222" s="15">
        <v>98.24</v>
      </c>
    </row>
    <row r="223" spans="1:9" ht="15.75" thickBot="1">
      <c r="A223" s="164" t="s">
        <v>399</v>
      </c>
      <c r="B223" s="212">
        <v>23613</v>
      </c>
      <c r="C223" s="67">
        <v>76.540000000000006</v>
      </c>
      <c r="D223" s="67">
        <v>143.16999999999999</v>
      </c>
      <c r="E223" s="67">
        <v>7.81</v>
      </c>
      <c r="F223" s="67">
        <v>12.44</v>
      </c>
      <c r="G223" s="95">
        <v>0</v>
      </c>
      <c r="H223" s="95">
        <v>0</v>
      </c>
      <c r="I223" s="67">
        <v>0</v>
      </c>
    </row>
    <row r="224" spans="1:9">
      <c r="A224" s="48" t="s">
        <v>1</v>
      </c>
      <c r="B224" s="205" t="s">
        <v>18</v>
      </c>
      <c r="C224" s="62"/>
      <c r="D224" s="364" t="s">
        <v>125</v>
      </c>
      <c r="E224" s="364"/>
      <c r="F224" s="364"/>
      <c r="G224" s="48" t="s">
        <v>3</v>
      </c>
      <c r="H224" s="49"/>
      <c r="I224" s="63" t="str">
        <f>VLOOKUP(B225,'Table of Contents'!$B$6:$E$49,4,FALSE)</f>
        <v>Fuel Oil</v>
      </c>
    </row>
    <row r="225" spans="1:9">
      <c r="A225" s="50" t="s">
        <v>2</v>
      </c>
      <c r="B225" s="206" t="s">
        <v>22</v>
      </c>
      <c r="C225" s="64"/>
      <c r="D225" s="365"/>
      <c r="E225" s="365"/>
      <c r="F225" s="365"/>
      <c r="G225" s="50" t="s">
        <v>105</v>
      </c>
      <c r="H225" s="52"/>
      <c r="I225" s="219">
        <f>VLOOKUP(B225,Summary!$B$7:$J$59,3,FALSE)</f>
        <v>0.87</v>
      </c>
    </row>
    <row r="226" spans="1:9" ht="15.75" thickBot="1">
      <c r="A226" s="53" t="s">
        <v>104</v>
      </c>
      <c r="B226" s="207" t="str">
        <f>VLOOKUP(B225,'Table of Contents'!$B$6:$E$49,2,)</f>
        <v>Fr. 67 - 76 Port</v>
      </c>
      <c r="C226" s="65"/>
      <c r="D226" s="366"/>
      <c r="E226" s="366"/>
      <c r="F226" s="366"/>
      <c r="G226" s="53" t="s">
        <v>106</v>
      </c>
      <c r="H226" s="54"/>
      <c r="I226" s="65" t="str">
        <f>VLOOKUP(B225,'Table of Contents'!$B$6:$E$49,3,)</f>
        <v>FO3-67-2</v>
      </c>
    </row>
    <row r="227" spans="1:9">
      <c r="E227" s="66"/>
    </row>
    <row r="228" spans="1:9">
      <c r="A228" s="362" t="s">
        <v>448</v>
      </c>
      <c r="B228" s="362"/>
      <c r="C228" s="362"/>
      <c r="D228" s="362"/>
      <c r="E228" s="362"/>
      <c r="F228" s="362"/>
      <c r="G228" s="362"/>
      <c r="H228" s="362"/>
      <c r="I228" s="362"/>
    </row>
    <row r="229" spans="1:9">
      <c r="A229" s="362" t="s">
        <v>490</v>
      </c>
      <c r="B229" s="362"/>
      <c r="C229" s="362"/>
      <c r="D229" s="362"/>
      <c r="E229" s="362"/>
      <c r="F229" s="362"/>
      <c r="G229" s="362"/>
      <c r="H229" s="362"/>
      <c r="I229" s="362"/>
    </row>
    <row r="230" spans="1:9">
      <c r="A230" s="362" t="s">
        <v>292</v>
      </c>
      <c r="B230" s="362"/>
      <c r="C230" s="362"/>
      <c r="D230" s="362"/>
      <c r="E230" s="362"/>
      <c r="F230" s="362"/>
      <c r="G230" s="362"/>
      <c r="H230" s="362"/>
      <c r="I230" s="362"/>
    </row>
    <row r="231" spans="1:9">
      <c r="A231" s="363" t="s">
        <v>293</v>
      </c>
      <c r="B231" s="363"/>
      <c r="C231" s="363"/>
      <c r="D231" s="363"/>
      <c r="E231" s="363"/>
      <c r="F231" s="363"/>
      <c r="G231" s="363"/>
      <c r="H231" s="363"/>
      <c r="I231" s="363"/>
    </row>
    <row r="232" spans="1:9">
      <c r="A232" s="362" t="s">
        <v>291</v>
      </c>
      <c r="B232" s="362"/>
      <c r="C232" s="362"/>
      <c r="D232" s="362"/>
      <c r="E232" s="362"/>
      <c r="F232" s="362"/>
      <c r="G232" s="362"/>
      <c r="H232" s="362"/>
      <c r="I232" s="362"/>
    </row>
    <row r="234" spans="1:9">
      <c r="A234" s="59" t="s">
        <v>107</v>
      </c>
      <c r="B234" s="209" t="s">
        <v>82</v>
      </c>
      <c r="C234" s="40" t="s">
        <v>82</v>
      </c>
      <c r="D234" s="40" t="s">
        <v>84</v>
      </c>
      <c r="E234" s="40" t="s">
        <v>85</v>
      </c>
      <c r="F234" s="40" t="s">
        <v>86</v>
      </c>
      <c r="G234" s="367" t="s">
        <v>108</v>
      </c>
      <c r="H234" s="367"/>
      <c r="I234" s="40" t="s">
        <v>109</v>
      </c>
    </row>
    <row r="235" spans="1:9">
      <c r="A235" s="60" t="s">
        <v>156</v>
      </c>
      <c r="B235" s="210" t="s">
        <v>147</v>
      </c>
      <c r="C235" s="42" t="s">
        <v>241</v>
      </c>
      <c r="D235" s="42" t="s">
        <v>148</v>
      </c>
      <c r="E235" s="43" t="s">
        <v>149</v>
      </c>
      <c r="F235" s="43" t="s">
        <v>150</v>
      </c>
      <c r="G235" s="69" t="s">
        <v>151</v>
      </c>
      <c r="H235" s="69" t="s">
        <v>152</v>
      </c>
      <c r="I235" s="43" t="s">
        <v>153</v>
      </c>
    </row>
    <row r="236" spans="1:9">
      <c r="A236" s="87" t="s">
        <v>160</v>
      </c>
      <c r="B236" s="208">
        <v>1587</v>
      </c>
      <c r="C236" s="15">
        <v>5.14</v>
      </c>
      <c r="D236" s="15">
        <v>139.16</v>
      </c>
      <c r="E236" s="198">
        <v>-7.27</v>
      </c>
      <c r="F236" s="198">
        <v>6.02</v>
      </c>
      <c r="G236" s="189">
        <v>5228</v>
      </c>
      <c r="H236" s="189">
        <v>2966</v>
      </c>
      <c r="I236" s="198">
        <v>71.92</v>
      </c>
    </row>
    <row r="237" spans="1:9">
      <c r="A237" s="87" t="s">
        <v>161</v>
      </c>
      <c r="B237" s="208">
        <v>2011</v>
      </c>
      <c r="C237" s="15">
        <v>6.52</v>
      </c>
      <c r="D237" s="15">
        <v>139.97</v>
      </c>
      <c r="E237" s="198">
        <v>-7.27</v>
      </c>
      <c r="F237" s="198">
        <v>6.27</v>
      </c>
      <c r="G237" s="189">
        <v>5956</v>
      </c>
      <c r="H237" s="189">
        <v>4071</v>
      </c>
      <c r="I237" s="198">
        <v>98.72</v>
      </c>
    </row>
    <row r="238" spans="1:9">
      <c r="A238" s="87" t="s">
        <v>162</v>
      </c>
      <c r="B238" s="208">
        <v>2473</v>
      </c>
      <c r="C238" s="15">
        <v>8.02</v>
      </c>
      <c r="D238" s="15">
        <v>140.6</v>
      </c>
      <c r="E238" s="198">
        <v>-7.36</v>
      </c>
      <c r="F238" s="198">
        <v>6.49</v>
      </c>
      <c r="G238" s="189">
        <v>6339</v>
      </c>
      <c r="H238" s="189">
        <v>4459</v>
      </c>
      <c r="I238" s="198">
        <v>108.11</v>
      </c>
    </row>
    <row r="239" spans="1:9">
      <c r="A239" s="87" t="s">
        <v>163</v>
      </c>
      <c r="B239" s="208">
        <v>2941</v>
      </c>
      <c r="C239" s="15">
        <v>9.5299999999999994</v>
      </c>
      <c r="D239" s="15">
        <v>141.05000000000001</v>
      </c>
      <c r="E239" s="198">
        <v>-7.44</v>
      </c>
      <c r="F239" s="198">
        <v>6.68</v>
      </c>
      <c r="G239" s="189">
        <v>6339</v>
      </c>
      <c r="H239" s="189">
        <v>4459</v>
      </c>
      <c r="I239" s="198">
        <v>108.11</v>
      </c>
    </row>
    <row r="240" spans="1:9">
      <c r="A240" s="87" t="s">
        <v>164</v>
      </c>
      <c r="B240" s="208">
        <v>3409</v>
      </c>
      <c r="C240" s="15">
        <v>11.05</v>
      </c>
      <c r="D240" s="15">
        <v>141.38</v>
      </c>
      <c r="E240" s="198">
        <v>-7.49</v>
      </c>
      <c r="F240" s="198">
        <v>6.85</v>
      </c>
      <c r="G240" s="189">
        <v>6339</v>
      </c>
      <c r="H240" s="189">
        <v>4459</v>
      </c>
      <c r="I240" s="198">
        <v>108.11</v>
      </c>
    </row>
    <row r="241" spans="1:9">
      <c r="A241" s="87" t="s">
        <v>165</v>
      </c>
      <c r="B241" s="208">
        <v>3877</v>
      </c>
      <c r="C241" s="15">
        <v>12.57</v>
      </c>
      <c r="D241" s="15">
        <v>141.63</v>
      </c>
      <c r="E241" s="198">
        <v>-7.54</v>
      </c>
      <c r="F241" s="198">
        <v>7.01</v>
      </c>
      <c r="G241" s="189">
        <v>6339</v>
      </c>
      <c r="H241" s="189">
        <v>4459</v>
      </c>
      <c r="I241" s="198">
        <v>108.11</v>
      </c>
    </row>
    <row r="242" spans="1:9">
      <c r="A242" s="87" t="s">
        <v>166</v>
      </c>
      <c r="B242" s="208">
        <v>4345</v>
      </c>
      <c r="C242" s="15">
        <v>14.08</v>
      </c>
      <c r="D242" s="15">
        <v>141.83000000000001</v>
      </c>
      <c r="E242" s="198">
        <v>-7.57</v>
      </c>
      <c r="F242" s="198">
        <v>7.17</v>
      </c>
      <c r="G242" s="189">
        <v>6339</v>
      </c>
      <c r="H242" s="189">
        <v>4459</v>
      </c>
      <c r="I242" s="198">
        <v>108.11</v>
      </c>
    </row>
    <row r="243" spans="1:9">
      <c r="A243" s="87" t="s">
        <v>167</v>
      </c>
      <c r="B243" s="208">
        <v>4813</v>
      </c>
      <c r="C243" s="15">
        <v>15.6</v>
      </c>
      <c r="D243" s="15">
        <v>141.97999999999999</v>
      </c>
      <c r="E243" s="198">
        <v>-7.6</v>
      </c>
      <c r="F243" s="198">
        <v>7.31</v>
      </c>
      <c r="G243" s="189">
        <v>6339</v>
      </c>
      <c r="H243" s="189">
        <v>4459</v>
      </c>
      <c r="I243" s="198">
        <v>108.11</v>
      </c>
    </row>
    <row r="244" spans="1:9">
      <c r="A244" s="87" t="s">
        <v>168</v>
      </c>
      <c r="B244" s="208">
        <v>5281</v>
      </c>
      <c r="C244" s="15">
        <v>17.12</v>
      </c>
      <c r="D244" s="15">
        <v>142.11000000000001</v>
      </c>
      <c r="E244" s="198">
        <v>-7.62</v>
      </c>
      <c r="F244" s="198">
        <v>7.46</v>
      </c>
      <c r="G244" s="189">
        <v>6339</v>
      </c>
      <c r="H244" s="189">
        <v>4459</v>
      </c>
      <c r="I244" s="198">
        <v>108.11</v>
      </c>
    </row>
    <row r="245" spans="1:9">
      <c r="A245" s="87" t="s">
        <v>169</v>
      </c>
      <c r="B245" s="208">
        <v>5749</v>
      </c>
      <c r="C245" s="15">
        <v>18.63</v>
      </c>
      <c r="D245" s="15">
        <v>142.22</v>
      </c>
      <c r="E245" s="198">
        <v>-7.64</v>
      </c>
      <c r="F245" s="198">
        <v>7.6</v>
      </c>
      <c r="G245" s="189">
        <v>6339</v>
      </c>
      <c r="H245" s="189">
        <v>4459</v>
      </c>
      <c r="I245" s="198">
        <v>108.11</v>
      </c>
    </row>
    <row r="246" spans="1:9">
      <c r="A246" s="87" t="s">
        <v>170</v>
      </c>
      <c r="B246" s="208">
        <v>6217</v>
      </c>
      <c r="C246" s="15">
        <v>20.149999999999999</v>
      </c>
      <c r="D246" s="15">
        <v>142.31</v>
      </c>
      <c r="E246" s="198">
        <v>-7.65</v>
      </c>
      <c r="F246" s="198">
        <v>7.74</v>
      </c>
      <c r="G246" s="189">
        <v>6339</v>
      </c>
      <c r="H246" s="189">
        <v>4459</v>
      </c>
      <c r="I246" s="198">
        <v>108.11</v>
      </c>
    </row>
    <row r="247" spans="1:9">
      <c r="A247" s="87" t="s">
        <v>171</v>
      </c>
      <c r="B247" s="208">
        <v>6684</v>
      </c>
      <c r="C247" s="15">
        <v>21.67</v>
      </c>
      <c r="D247" s="15">
        <v>142.38999999999999</v>
      </c>
      <c r="E247" s="198">
        <v>-7.67</v>
      </c>
      <c r="F247" s="198">
        <v>7.87</v>
      </c>
      <c r="G247" s="189">
        <v>6339</v>
      </c>
      <c r="H247" s="189">
        <v>4459</v>
      </c>
      <c r="I247" s="198">
        <v>108.11</v>
      </c>
    </row>
    <row r="248" spans="1:9">
      <c r="A248" s="87" t="s">
        <v>172</v>
      </c>
      <c r="B248" s="208">
        <v>7062</v>
      </c>
      <c r="C248" s="15">
        <v>22.89</v>
      </c>
      <c r="D248" s="15">
        <v>142.47</v>
      </c>
      <c r="E248" s="198">
        <v>-7.68</v>
      </c>
      <c r="F248" s="198">
        <v>7.98</v>
      </c>
      <c r="G248" s="200">
        <v>79</v>
      </c>
      <c r="H248" s="189">
        <v>1108</v>
      </c>
      <c r="I248" s="198">
        <v>26.87</v>
      </c>
    </row>
    <row r="249" spans="1:9">
      <c r="A249" s="87" t="s">
        <v>173</v>
      </c>
      <c r="B249" s="208">
        <v>7173</v>
      </c>
      <c r="C249" s="15">
        <v>23.25</v>
      </c>
      <c r="D249" s="15">
        <v>142.59</v>
      </c>
      <c r="E249" s="198">
        <v>-7.67</v>
      </c>
      <c r="F249" s="198">
        <v>8.02</v>
      </c>
      <c r="G249" s="200">
        <v>79</v>
      </c>
      <c r="H249" s="189">
        <v>1108</v>
      </c>
      <c r="I249" s="198">
        <v>26.87</v>
      </c>
    </row>
    <row r="250" spans="1:9">
      <c r="A250" s="87" t="s">
        <v>174</v>
      </c>
      <c r="B250" s="208">
        <v>7283</v>
      </c>
      <c r="C250" s="15">
        <v>23.61</v>
      </c>
      <c r="D250" s="15">
        <v>142.69999999999999</v>
      </c>
      <c r="E250" s="198">
        <v>-7.67</v>
      </c>
      <c r="F250" s="198">
        <v>8.0500000000000007</v>
      </c>
      <c r="G250" s="200">
        <v>79</v>
      </c>
      <c r="H250" s="189">
        <v>1108</v>
      </c>
      <c r="I250" s="198">
        <v>26.87</v>
      </c>
    </row>
    <row r="251" spans="1:9">
      <c r="A251" s="87" t="s">
        <v>175</v>
      </c>
      <c r="B251" s="208">
        <v>7394</v>
      </c>
      <c r="C251" s="15">
        <v>23.97</v>
      </c>
      <c r="D251" s="15">
        <v>142.81</v>
      </c>
      <c r="E251" s="15">
        <v>-7.67</v>
      </c>
      <c r="F251" s="15">
        <v>8.09</v>
      </c>
      <c r="G251">
        <v>79</v>
      </c>
      <c r="H251" s="18">
        <v>1108</v>
      </c>
      <c r="I251" s="15">
        <v>26.87</v>
      </c>
    </row>
    <row r="252" spans="1:9">
      <c r="A252" s="87" t="s">
        <v>176</v>
      </c>
      <c r="B252" s="208">
        <v>7504</v>
      </c>
      <c r="C252" s="15">
        <v>24.32</v>
      </c>
      <c r="D252" s="15">
        <v>142.91999999999999</v>
      </c>
      <c r="E252" s="15">
        <v>-7.66</v>
      </c>
      <c r="F252" s="15">
        <v>8.1300000000000008</v>
      </c>
      <c r="G252">
        <v>79</v>
      </c>
      <c r="H252" s="18">
        <v>1108</v>
      </c>
      <c r="I252" s="15">
        <v>26.87</v>
      </c>
    </row>
    <row r="253" spans="1:9">
      <c r="A253" s="87" t="s">
        <v>177</v>
      </c>
      <c r="B253" s="208">
        <v>7615</v>
      </c>
      <c r="C253" s="15">
        <v>24.68</v>
      </c>
      <c r="D253" s="15">
        <v>143.02000000000001</v>
      </c>
      <c r="E253" s="15">
        <v>-7.66</v>
      </c>
      <c r="F253" s="15">
        <v>8.18</v>
      </c>
      <c r="G253">
        <v>79</v>
      </c>
      <c r="H253" s="18">
        <v>1108</v>
      </c>
      <c r="I253" s="15">
        <v>26.87</v>
      </c>
    </row>
    <row r="254" spans="1:9">
      <c r="A254" s="87" t="s">
        <v>178</v>
      </c>
      <c r="B254" s="208">
        <v>7725</v>
      </c>
      <c r="C254" s="15">
        <v>25.04</v>
      </c>
      <c r="D254" s="15">
        <v>143.12</v>
      </c>
      <c r="E254" s="15">
        <v>-7.66</v>
      </c>
      <c r="F254" s="15">
        <v>8.23</v>
      </c>
      <c r="G254">
        <v>79</v>
      </c>
      <c r="H254" s="18">
        <v>1108</v>
      </c>
      <c r="I254" s="15">
        <v>26.87</v>
      </c>
    </row>
    <row r="255" spans="1:9">
      <c r="A255" s="87" t="s">
        <v>179</v>
      </c>
      <c r="B255" s="208">
        <v>7836</v>
      </c>
      <c r="C255" s="15">
        <v>25.4</v>
      </c>
      <c r="D255" s="15">
        <v>143.22</v>
      </c>
      <c r="E255" s="15">
        <v>-7.66</v>
      </c>
      <c r="F255" s="15">
        <v>8.27</v>
      </c>
      <c r="G255">
        <v>79</v>
      </c>
      <c r="H255" s="18">
        <v>1108</v>
      </c>
      <c r="I255" s="15">
        <v>26.87</v>
      </c>
    </row>
    <row r="256" spans="1:9">
      <c r="A256" s="87" t="s">
        <v>180</v>
      </c>
      <c r="B256" s="208">
        <v>7946</v>
      </c>
      <c r="C256" s="15">
        <v>25.76</v>
      </c>
      <c r="D256" s="15">
        <v>143.31</v>
      </c>
      <c r="E256" s="15">
        <v>-7.66</v>
      </c>
      <c r="F256" s="15">
        <v>8.33</v>
      </c>
      <c r="G256">
        <v>79</v>
      </c>
      <c r="H256" s="18">
        <v>1108</v>
      </c>
      <c r="I256" s="15">
        <v>26.87</v>
      </c>
    </row>
    <row r="257" spans="1:9">
      <c r="A257" s="87" t="s">
        <v>181</v>
      </c>
      <c r="B257" s="208">
        <v>8057</v>
      </c>
      <c r="C257" s="15">
        <v>26.12</v>
      </c>
      <c r="D257" s="15">
        <v>143.4</v>
      </c>
      <c r="E257" s="15">
        <v>-7.65</v>
      </c>
      <c r="F257" s="15">
        <v>8.3800000000000008</v>
      </c>
      <c r="G257">
        <v>79</v>
      </c>
      <c r="H257" s="18">
        <v>1108</v>
      </c>
      <c r="I257" s="15">
        <v>26.87</v>
      </c>
    </row>
    <row r="258" spans="1:9">
      <c r="A258" s="87" t="s">
        <v>182</v>
      </c>
      <c r="B258" s="208">
        <v>8168</v>
      </c>
      <c r="C258" s="15">
        <v>26.47</v>
      </c>
      <c r="D258" s="15">
        <v>143.49</v>
      </c>
      <c r="E258" s="15">
        <v>-7.65</v>
      </c>
      <c r="F258" s="15">
        <v>8.43</v>
      </c>
      <c r="G258">
        <v>79</v>
      </c>
      <c r="H258" s="18">
        <v>1108</v>
      </c>
      <c r="I258" s="15">
        <v>26.87</v>
      </c>
    </row>
    <row r="259" spans="1:9">
      <c r="A259" s="87" t="s">
        <v>183</v>
      </c>
      <c r="B259" s="208">
        <v>8278</v>
      </c>
      <c r="C259" s="15">
        <v>26.83</v>
      </c>
      <c r="D259" s="15">
        <v>143.58000000000001</v>
      </c>
      <c r="E259" s="15">
        <v>-7.65</v>
      </c>
      <c r="F259" s="15">
        <v>8.49</v>
      </c>
      <c r="G259">
        <v>79</v>
      </c>
      <c r="H259" s="18">
        <v>1108</v>
      </c>
      <c r="I259" s="15">
        <v>26.87</v>
      </c>
    </row>
    <row r="260" spans="1:9">
      <c r="A260" s="87" t="s">
        <v>184</v>
      </c>
      <c r="B260" s="208">
        <v>8389</v>
      </c>
      <c r="C260" s="15">
        <v>27.19</v>
      </c>
      <c r="D260" s="15">
        <v>143.66</v>
      </c>
      <c r="E260" s="15">
        <v>-7.65</v>
      </c>
      <c r="F260" s="15">
        <v>8.5500000000000007</v>
      </c>
      <c r="G260">
        <v>79</v>
      </c>
      <c r="H260" s="18">
        <v>1108</v>
      </c>
      <c r="I260" s="15">
        <v>26.87</v>
      </c>
    </row>
    <row r="261" spans="1:9">
      <c r="A261" s="87" t="s">
        <v>185</v>
      </c>
      <c r="B261" s="208">
        <v>8499</v>
      </c>
      <c r="C261" s="15">
        <v>27.55</v>
      </c>
      <c r="D261" s="15">
        <v>143.75</v>
      </c>
      <c r="E261" s="15">
        <v>-7.65</v>
      </c>
      <c r="F261" s="15">
        <v>8.61</v>
      </c>
      <c r="G261">
        <v>79</v>
      </c>
      <c r="H261" s="18">
        <v>1108</v>
      </c>
      <c r="I261" s="15">
        <v>26.87</v>
      </c>
    </row>
    <row r="262" spans="1:9">
      <c r="A262" s="87" t="s">
        <v>187</v>
      </c>
      <c r="B262" s="208">
        <v>8610</v>
      </c>
      <c r="C262" s="15">
        <v>27.91</v>
      </c>
      <c r="D262" s="15">
        <v>143.83000000000001</v>
      </c>
      <c r="E262" s="15">
        <v>-7.64</v>
      </c>
      <c r="F262" s="15">
        <v>8.67</v>
      </c>
      <c r="G262">
        <v>79</v>
      </c>
      <c r="H262" s="18">
        <v>1108</v>
      </c>
      <c r="I262" s="15">
        <v>26.87</v>
      </c>
    </row>
    <row r="263" spans="1:9">
      <c r="A263" s="87" t="s">
        <v>186</v>
      </c>
      <c r="B263" s="208">
        <v>8720</v>
      </c>
      <c r="C263" s="15">
        <v>28.26</v>
      </c>
      <c r="D263" s="15">
        <v>143.9</v>
      </c>
      <c r="E263" s="15">
        <v>-7.64</v>
      </c>
      <c r="F263" s="15">
        <v>8.73</v>
      </c>
      <c r="G263">
        <v>79</v>
      </c>
      <c r="H263" s="18">
        <v>1108</v>
      </c>
      <c r="I263" s="15">
        <v>26.87</v>
      </c>
    </row>
    <row r="264" spans="1:9">
      <c r="A264" s="87" t="s">
        <v>188</v>
      </c>
      <c r="B264" s="208">
        <v>8831</v>
      </c>
      <c r="C264" s="15">
        <v>28.62</v>
      </c>
      <c r="D264" s="15">
        <v>143.97999999999999</v>
      </c>
      <c r="E264" s="15">
        <v>-7.64</v>
      </c>
      <c r="F264" s="15">
        <v>8.8000000000000007</v>
      </c>
      <c r="G264">
        <v>79</v>
      </c>
      <c r="H264" s="18">
        <v>1108</v>
      </c>
      <c r="I264" s="15">
        <v>26.87</v>
      </c>
    </row>
    <row r="265" spans="1:9">
      <c r="A265" s="87" t="s">
        <v>189</v>
      </c>
      <c r="B265" s="208">
        <v>8941</v>
      </c>
      <c r="C265" s="15">
        <v>28.98</v>
      </c>
      <c r="D265" s="15">
        <v>144.05000000000001</v>
      </c>
      <c r="E265" s="15">
        <v>-7.64</v>
      </c>
      <c r="F265" s="15">
        <v>8.8699999999999992</v>
      </c>
      <c r="G265">
        <v>79</v>
      </c>
      <c r="H265" s="18">
        <v>1108</v>
      </c>
      <c r="I265" s="15">
        <v>26.87</v>
      </c>
    </row>
    <row r="266" spans="1:9">
      <c r="A266" s="87" t="s">
        <v>190</v>
      </c>
      <c r="B266" s="208">
        <v>9052</v>
      </c>
      <c r="C266" s="15">
        <v>29.34</v>
      </c>
      <c r="D266" s="15">
        <v>144.13</v>
      </c>
      <c r="E266" s="15">
        <v>-7.64</v>
      </c>
      <c r="F266" s="15">
        <v>8.93</v>
      </c>
      <c r="G266">
        <v>79</v>
      </c>
      <c r="H266" s="18">
        <v>1108</v>
      </c>
      <c r="I266" s="15">
        <v>26.87</v>
      </c>
    </row>
    <row r="267" spans="1:9">
      <c r="A267" s="87" t="s">
        <v>191</v>
      </c>
      <c r="B267" s="208">
        <v>9162</v>
      </c>
      <c r="C267" s="15">
        <v>29.7</v>
      </c>
      <c r="D267" s="15">
        <v>144.19999999999999</v>
      </c>
      <c r="E267" s="15">
        <v>-7.64</v>
      </c>
      <c r="F267" s="15">
        <v>9</v>
      </c>
      <c r="G267">
        <v>79</v>
      </c>
      <c r="H267" s="18">
        <v>1108</v>
      </c>
      <c r="I267" s="15">
        <v>26.87</v>
      </c>
    </row>
    <row r="268" spans="1:9">
      <c r="A268" s="87" t="s">
        <v>192</v>
      </c>
      <c r="B268" s="208">
        <v>9273</v>
      </c>
      <c r="C268" s="15">
        <v>30.06</v>
      </c>
      <c r="D268" s="15">
        <v>144.27000000000001</v>
      </c>
      <c r="E268" s="15">
        <v>-7.63</v>
      </c>
      <c r="F268" s="15">
        <v>9.07</v>
      </c>
      <c r="G268">
        <v>79</v>
      </c>
      <c r="H268" s="18">
        <v>1108</v>
      </c>
      <c r="I268" s="15">
        <v>26.87</v>
      </c>
    </row>
    <row r="269" spans="1:9">
      <c r="A269" s="87" t="s">
        <v>193</v>
      </c>
      <c r="B269" s="208">
        <v>9383</v>
      </c>
      <c r="C269" s="15">
        <v>30.41</v>
      </c>
      <c r="D269" s="15">
        <v>144.33000000000001</v>
      </c>
      <c r="E269" s="15">
        <v>-7.63</v>
      </c>
      <c r="F269" s="15">
        <v>9.15</v>
      </c>
      <c r="G269">
        <v>79</v>
      </c>
      <c r="H269" s="18">
        <v>1108</v>
      </c>
      <c r="I269" s="15">
        <v>26.87</v>
      </c>
    </row>
    <row r="270" spans="1:9">
      <c r="A270" s="87" t="s">
        <v>194</v>
      </c>
      <c r="B270" s="208">
        <v>9494</v>
      </c>
      <c r="C270" s="15">
        <v>30.77</v>
      </c>
      <c r="D270" s="15">
        <v>144.4</v>
      </c>
      <c r="E270" s="15">
        <v>-7.63</v>
      </c>
      <c r="F270" s="15">
        <v>9.2200000000000006</v>
      </c>
      <c r="G270">
        <v>79</v>
      </c>
      <c r="H270" s="18">
        <v>1108</v>
      </c>
      <c r="I270" s="15">
        <v>26.87</v>
      </c>
    </row>
    <row r="271" spans="1:9">
      <c r="A271" s="87" t="s">
        <v>195</v>
      </c>
      <c r="B271" s="208">
        <v>9604</v>
      </c>
      <c r="C271" s="15">
        <v>31.13</v>
      </c>
      <c r="D271" s="15">
        <v>144.47</v>
      </c>
      <c r="E271" s="15">
        <v>-7.63</v>
      </c>
      <c r="F271" s="15">
        <v>9.2899999999999991</v>
      </c>
      <c r="G271">
        <v>79</v>
      </c>
      <c r="H271" s="18">
        <v>1108</v>
      </c>
      <c r="I271" s="15">
        <v>26.87</v>
      </c>
    </row>
    <row r="272" spans="1:9">
      <c r="A272" s="87" t="s">
        <v>196</v>
      </c>
      <c r="B272" s="208">
        <v>9715</v>
      </c>
      <c r="C272" s="15">
        <v>31.49</v>
      </c>
      <c r="D272" s="15">
        <v>144.53</v>
      </c>
      <c r="E272" s="15">
        <v>-7.63</v>
      </c>
      <c r="F272" s="15">
        <v>9.3699999999999992</v>
      </c>
      <c r="G272">
        <v>78</v>
      </c>
      <c r="H272" s="18">
        <v>1108</v>
      </c>
      <c r="I272" s="15">
        <v>26.87</v>
      </c>
    </row>
    <row r="273" spans="1:9">
      <c r="A273" s="87" t="s">
        <v>197</v>
      </c>
      <c r="B273" s="208">
        <v>9825</v>
      </c>
      <c r="C273" s="15">
        <v>31.85</v>
      </c>
      <c r="D273" s="15">
        <v>144.59</v>
      </c>
      <c r="E273" s="15">
        <v>-7.63</v>
      </c>
      <c r="F273" s="15">
        <v>9.4499999999999993</v>
      </c>
      <c r="G273">
        <v>79</v>
      </c>
      <c r="H273" s="18">
        <v>1108</v>
      </c>
      <c r="I273" s="15">
        <v>26.87</v>
      </c>
    </row>
    <row r="274" spans="1:9">
      <c r="A274" s="87" t="s">
        <v>198</v>
      </c>
      <c r="B274" s="208">
        <v>9936</v>
      </c>
      <c r="C274" s="15">
        <v>32.200000000000003</v>
      </c>
      <c r="D274" s="15">
        <v>144.65</v>
      </c>
      <c r="E274" s="15">
        <v>-7.62</v>
      </c>
      <c r="F274" s="15">
        <v>9.52</v>
      </c>
      <c r="G274">
        <v>79</v>
      </c>
      <c r="H274" s="18">
        <v>1108</v>
      </c>
      <c r="I274" s="15">
        <v>26.87</v>
      </c>
    </row>
    <row r="275" spans="1:9">
      <c r="A275" s="87" t="s">
        <v>199</v>
      </c>
      <c r="B275" s="208">
        <v>10046</v>
      </c>
      <c r="C275" s="15">
        <v>32.56</v>
      </c>
      <c r="D275" s="15">
        <v>144.71</v>
      </c>
      <c r="E275" s="15">
        <v>-7.62</v>
      </c>
      <c r="F275" s="15">
        <v>9.6</v>
      </c>
      <c r="G275">
        <v>79</v>
      </c>
      <c r="H275" s="18">
        <v>1108</v>
      </c>
      <c r="I275" s="15">
        <v>26.87</v>
      </c>
    </row>
    <row r="276" spans="1:9">
      <c r="A276" s="87" t="s">
        <v>200</v>
      </c>
      <c r="B276" s="208">
        <v>10157</v>
      </c>
      <c r="C276" s="15">
        <v>32.92</v>
      </c>
      <c r="D276" s="15">
        <v>144.77000000000001</v>
      </c>
      <c r="E276" s="15">
        <v>-7.62</v>
      </c>
      <c r="F276" s="15">
        <v>9.68</v>
      </c>
      <c r="G276">
        <v>79</v>
      </c>
      <c r="H276" s="18">
        <v>1108</v>
      </c>
      <c r="I276" s="15">
        <v>26.87</v>
      </c>
    </row>
    <row r="277" spans="1:9">
      <c r="A277" s="87" t="s">
        <v>201</v>
      </c>
      <c r="B277" s="208">
        <v>10267</v>
      </c>
      <c r="C277" s="15">
        <v>33.28</v>
      </c>
      <c r="D277" s="15">
        <v>144.82</v>
      </c>
      <c r="E277" s="15">
        <v>-7.62</v>
      </c>
      <c r="F277" s="15">
        <v>9.76</v>
      </c>
      <c r="G277">
        <v>79</v>
      </c>
      <c r="H277" s="18">
        <v>1108</v>
      </c>
      <c r="I277" s="15">
        <v>26.87</v>
      </c>
    </row>
    <row r="278" spans="1:9">
      <c r="A278" s="87" t="s">
        <v>202</v>
      </c>
      <c r="B278" s="208">
        <v>10378</v>
      </c>
      <c r="C278" s="15">
        <v>33.64</v>
      </c>
      <c r="D278" s="15">
        <v>144.88</v>
      </c>
      <c r="E278" s="15">
        <v>-7.62</v>
      </c>
      <c r="F278" s="15">
        <v>9.85</v>
      </c>
      <c r="G278">
        <v>79</v>
      </c>
      <c r="H278" s="18">
        <v>1108</v>
      </c>
      <c r="I278" s="15">
        <v>26.87</v>
      </c>
    </row>
    <row r="279" spans="1:9">
      <c r="A279" s="185" t="s">
        <v>203</v>
      </c>
      <c r="B279" s="213">
        <v>10488</v>
      </c>
      <c r="C279" s="196">
        <v>34</v>
      </c>
      <c r="D279" s="196">
        <v>144.93</v>
      </c>
      <c r="E279" s="196">
        <v>-7.62</v>
      </c>
      <c r="F279" s="196">
        <v>9.93</v>
      </c>
      <c r="G279" s="179">
        <v>79</v>
      </c>
      <c r="H279" s="178">
        <v>1108</v>
      </c>
      <c r="I279" s="196">
        <v>26.87</v>
      </c>
    </row>
    <row r="280" spans="1:9">
      <c r="A280" s="87" t="s">
        <v>204</v>
      </c>
      <c r="B280" s="208">
        <v>10599</v>
      </c>
      <c r="C280" s="15">
        <v>34.35</v>
      </c>
      <c r="D280" s="15">
        <v>144.97999999999999</v>
      </c>
      <c r="E280" s="15">
        <v>-7.62</v>
      </c>
      <c r="F280" s="15">
        <v>10.01</v>
      </c>
      <c r="G280">
        <v>79</v>
      </c>
      <c r="H280" s="18">
        <v>1108</v>
      </c>
      <c r="I280" s="15">
        <v>26.87</v>
      </c>
    </row>
    <row r="281" spans="1:9">
      <c r="A281" s="87" t="s">
        <v>205</v>
      </c>
      <c r="B281" s="208">
        <v>10709</v>
      </c>
      <c r="C281" s="15">
        <v>34.71</v>
      </c>
      <c r="D281" s="15">
        <v>145.04</v>
      </c>
      <c r="E281" s="15">
        <v>-7.62</v>
      </c>
      <c r="F281" s="15">
        <v>10.1</v>
      </c>
      <c r="G281">
        <v>79</v>
      </c>
      <c r="H281" s="18">
        <v>1108</v>
      </c>
      <c r="I281" s="15">
        <v>26.87</v>
      </c>
    </row>
    <row r="282" spans="1:9">
      <c r="A282" s="186" t="s">
        <v>206</v>
      </c>
      <c r="B282" s="214">
        <v>10820</v>
      </c>
      <c r="C282" s="197">
        <v>35.07</v>
      </c>
      <c r="D282" s="197">
        <v>145.09</v>
      </c>
      <c r="E282" s="197">
        <v>-7.61</v>
      </c>
      <c r="F282" s="197">
        <v>10.18</v>
      </c>
      <c r="G282" s="182">
        <v>79</v>
      </c>
      <c r="H282" s="181">
        <v>1108</v>
      </c>
      <c r="I282" s="197">
        <v>26.87</v>
      </c>
    </row>
    <row r="283" spans="1:9">
      <c r="A283" s="87" t="s">
        <v>207</v>
      </c>
      <c r="B283" s="208">
        <v>10930</v>
      </c>
      <c r="C283" s="15">
        <v>35.43</v>
      </c>
      <c r="D283" s="15">
        <v>145.13999999999999</v>
      </c>
      <c r="E283" s="15">
        <v>-7.61</v>
      </c>
      <c r="F283" s="15">
        <v>10.27</v>
      </c>
      <c r="G283">
        <v>78</v>
      </c>
      <c r="H283" s="18">
        <v>1108</v>
      </c>
      <c r="I283" s="15">
        <v>26.86</v>
      </c>
    </row>
    <row r="284" spans="1:9" ht="15.75" thickBot="1">
      <c r="A284" s="93" t="s">
        <v>208</v>
      </c>
      <c r="B284" s="212">
        <v>11013</v>
      </c>
      <c r="C284" s="67">
        <v>35.700000000000003</v>
      </c>
      <c r="D284" s="67">
        <v>145.16999999999999</v>
      </c>
      <c r="E284" s="67">
        <v>-7.61</v>
      </c>
      <c r="F284" s="67">
        <v>10.33</v>
      </c>
      <c r="G284" s="95">
        <v>0</v>
      </c>
      <c r="H284" s="95">
        <v>0</v>
      </c>
      <c r="I284" s="67">
        <v>0</v>
      </c>
    </row>
    <row r="285" spans="1:9">
      <c r="A285" s="48" t="s">
        <v>1</v>
      </c>
      <c r="B285" s="205" t="s">
        <v>18</v>
      </c>
      <c r="C285" s="62"/>
      <c r="D285" s="364" t="s">
        <v>126</v>
      </c>
      <c r="E285" s="364"/>
      <c r="F285" s="364"/>
      <c r="G285" s="48" t="s">
        <v>3</v>
      </c>
      <c r="H285" s="49"/>
      <c r="I285" s="63" t="str">
        <f>VLOOKUP(B286,'Table of Contents'!$B$6:$E$49,4,FALSE)</f>
        <v>Fuel Oil</v>
      </c>
    </row>
    <row r="286" spans="1:9">
      <c r="A286" s="50" t="s">
        <v>2</v>
      </c>
      <c r="B286" s="206" t="s">
        <v>23</v>
      </c>
      <c r="C286" s="64"/>
      <c r="D286" s="365"/>
      <c r="E286" s="365"/>
      <c r="F286" s="365"/>
      <c r="G286" s="50" t="s">
        <v>105</v>
      </c>
      <c r="H286" s="52"/>
      <c r="I286" s="219">
        <f>VLOOKUP(B286,Summary!$B$7:$J$59,3,FALSE)</f>
        <v>0.87</v>
      </c>
    </row>
    <row r="287" spans="1:9" ht="15.75" thickBot="1">
      <c r="A287" s="53" t="s">
        <v>104</v>
      </c>
      <c r="B287" s="207" t="str">
        <f>VLOOKUP(B286,'Table of Contents'!$B$6:$E$49,2,)</f>
        <v>Fr. 76 - 85 Centerline</v>
      </c>
      <c r="C287" s="65"/>
      <c r="D287" s="366"/>
      <c r="E287" s="366"/>
      <c r="F287" s="366"/>
      <c r="G287" s="53" t="s">
        <v>106</v>
      </c>
      <c r="H287" s="54"/>
      <c r="I287" s="65" t="str">
        <f>VLOOKUP(B286,'Table of Contents'!$B$6:$E$49,3,)</f>
        <v>FO3-76-0</v>
      </c>
    </row>
    <row r="288" spans="1:9">
      <c r="E288" s="66"/>
    </row>
    <row r="289" spans="1:9">
      <c r="A289" s="362" t="s">
        <v>449</v>
      </c>
      <c r="B289" s="362"/>
      <c r="C289" s="362"/>
      <c r="D289" s="362"/>
      <c r="E289" s="362"/>
      <c r="F289" s="362"/>
      <c r="G289" s="362"/>
      <c r="H289" s="362"/>
      <c r="I289" s="362"/>
    </row>
    <row r="290" spans="1:9">
      <c r="A290" s="362" t="s">
        <v>491</v>
      </c>
      <c r="B290" s="362"/>
      <c r="C290" s="362"/>
      <c r="D290" s="362"/>
      <c r="E290" s="362"/>
      <c r="F290" s="362"/>
      <c r="G290" s="362"/>
      <c r="H290" s="362"/>
      <c r="I290" s="362"/>
    </row>
    <row r="291" spans="1:9">
      <c r="A291" s="362" t="s">
        <v>294</v>
      </c>
      <c r="B291" s="362"/>
      <c r="C291" s="362"/>
      <c r="D291" s="362"/>
      <c r="E291" s="362"/>
      <c r="F291" s="362"/>
      <c r="G291" s="362"/>
      <c r="H291" s="362"/>
      <c r="I291" s="362"/>
    </row>
    <row r="292" spans="1:9">
      <c r="A292" s="363" t="s">
        <v>267</v>
      </c>
      <c r="B292" s="363"/>
      <c r="C292" s="363"/>
      <c r="D292" s="363"/>
      <c r="E292" s="363"/>
      <c r="F292" s="363"/>
      <c r="G292" s="363"/>
      <c r="H292" s="363"/>
      <c r="I292" s="363"/>
    </row>
    <row r="293" spans="1:9">
      <c r="A293" s="362" t="s">
        <v>295</v>
      </c>
      <c r="B293" s="362"/>
      <c r="C293" s="362"/>
      <c r="D293" s="362"/>
      <c r="E293" s="362"/>
      <c r="F293" s="362"/>
      <c r="G293" s="362"/>
      <c r="H293" s="362"/>
      <c r="I293" s="362"/>
    </row>
    <row r="295" spans="1:9">
      <c r="A295" s="59" t="s">
        <v>107</v>
      </c>
      <c r="B295" s="209" t="s">
        <v>82</v>
      </c>
      <c r="C295" s="40" t="s">
        <v>82</v>
      </c>
      <c r="D295" s="40" t="s">
        <v>84</v>
      </c>
      <c r="E295" s="40" t="s">
        <v>85</v>
      </c>
      <c r="F295" s="40" t="s">
        <v>86</v>
      </c>
      <c r="G295" s="367" t="s">
        <v>108</v>
      </c>
      <c r="H295" s="367"/>
      <c r="I295" s="40" t="s">
        <v>109</v>
      </c>
    </row>
    <row r="296" spans="1:9">
      <c r="A296" s="60" t="s">
        <v>156</v>
      </c>
      <c r="B296" s="210" t="s">
        <v>147</v>
      </c>
      <c r="C296" s="42" t="s">
        <v>241</v>
      </c>
      <c r="D296" s="42" t="s">
        <v>148</v>
      </c>
      <c r="E296" s="43" t="s">
        <v>149</v>
      </c>
      <c r="F296" s="43" t="s">
        <v>150</v>
      </c>
      <c r="G296" s="69" t="s">
        <v>151</v>
      </c>
      <c r="H296" s="69" t="s">
        <v>152</v>
      </c>
      <c r="I296" s="43" t="s">
        <v>153</v>
      </c>
    </row>
    <row r="297" spans="1:9">
      <c r="A297" s="87" t="s">
        <v>160</v>
      </c>
      <c r="B297" s="208">
        <v>317</v>
      </c>
      <c r="C297" s="15">
        <v>1.03</v>
      </c>
      <c r="D297" s="15">
        <v>155.18</v>
      </c>
      <c r="E297" s="15">
        <v>0.52</v>
      </c>
      <c r="F297" s="15">
        <v>4.62</v>
      </c>
      <c r="G297">
        <v>911</v>
      </c>
      <c r="H297" s="18">
        <v>3299</v>
      </c>
      <c r="I297" s="15">
        <v>79.989999999999995</v>
      </c>
    </row>
    <row r="298" spans="1:9">
      <c r="A298" s="87" t="s">
        <v>161</v>
      </c>
      <c r="B298" s="208">
        <v>606</v>
      </c>
      <c r="C298" s="15">
        <v>1.96</v>
      </c>
      <c r="D298" s="15">
        <v>156.04</v>
      </c>
      <c r="E298" s="15">
        <v>0.37</v>
      </c>
      <c r="F298" s="15">
        <v>4.79</v>
      </c>
      <c r="G298" s="18">
        <v>1959</v>
      </c>
      <c r="H298" s="18">
        <v>5064</v>
      </c>
      <c r="I298" s="15">
        <v>122.78</v>
      </c>
    </row>
    <row r="299" spans="1:9">
      <c r="A299" s="87" t="s">
        <v>162</v>
      </c>
      <c r="B299" s="208">
        <v>994</v>
      </c>
      <c r="C299" s="15">
        <v>3.22</v>
      </c>
      <c r="D299" s="15">
        <v>156.91</v>
      </c>
      <c r="E299" s="15">
        <v>0.28999999999999998</v>
      </c>
      <c r="F299" s="15">
        <v>4.97</v>
      </c>
      <c r="G299" s="18">
        <v>3670</v>
      </c>
      <c r="H299" s="18">
        <v>6832</v>
      </c>
      <c r="I299" s="15">
        <v>165.65</v>
      </c>
    </row>
    <row r="300" spans="1:9">
      <c r="A300" s="87" t="s">
        <v>163</v>
      </c>
      <c r="B300" s="208">
        <v>1482</v>
      </c>
      <c r="C300" s="15">
        <v>4.8</v>
      </c>
      <c r="D300" s="15">
        <v>157.79</v>
      </c>
      <c r="E300" s="15">
        <v>0.23</v>
      </c>
      <c r="F300" s="15">
        <v>5.14</v>
      </c>
      <c r="G300" s="18">
        <v>6120</v>
      </c>
      <c r="H300" s="18">
        <v>8602</v>
      </c>
      <c r="I300" s="15">
        <v>208.57</v>
      </c>
    </row>
    <row r="301" spans="1:9">
      <c r="A301" s="87" t="s">
        <v>164</v>
      </c>
      <c r="B301" s="208">
        <v>2049</v>
      </c>
      <c r="C301" s="15">
        <v>6.64</v>
      </c>
      <c r="D301" s="15">
        <v>158.55000000000001</v>
      </c>
      <c r="E301" s="15">
        <v>0.2</v>
      </c>
      <c r="F301" s="15">
        <v>5.3</v>
      </c>
      <c r="G301" s="18">
        <v>7601</v>
      </c>
      <c r="H301" s="18">
        <v>10255</v>
      </c>
      <c r="I301" s="15">
        <v>248.66</v>
      </c>
    </row>
    <row r="302" spans="1:9">
      <c r="A302" s="87" t="s">
        <v>165</v>
      </c>
      <c r="B302" s="208">
        <v>2663</v>
      </c>
      <c r="C302" s="15">
        <v>8.6300000000000008</v>
      </c>
      <c r="D302" s="15">
        <v>159.13999999999999</v>
      </c>
      <c r="E302" s="15">
        <v>0.17</v>
      </c>
      <c r="F302" s="15">
        <v>5.46</v>
      </c>
      <c r="G302" s="18">
        <v>8526</v>
      </c>
      <c r="H302" s="18">
        <v>11455</v>
      </c>
      <c r="I302" s="15">
        <v>277.74</v>
      </c>
    </row>
    <row r="303" spans="1:9">
      <c r="A303" s="87" t="s">
        <v>166</v>
      </c>
      <c r="B303" s="208">
        <v>3295</v>
      </c>
      <c r="C303" s="15">
        <v>10.68</v>
      </c>
      <c r="D303" s="15">
        <v>159.56</v>
      </c>
      <c r="E303" s="15">
        <v>0.16</v>
      </c>
      <c r="F303" s="15">
        <v>5.61</v>
      </c>
      <c r="G303" s="18">
        <v>8732</v>
      </c>
      <c r="H303" s="18">
        <v>11732</v>
      </c>
      <c r="I303" s="15">
        <v>284.45</v>
      </c>
    </row>
    <row r="304" spans="1:9">
      <c r="A304" s="87" t="s">
        <v>167</v>
      </c>
      <c r="B304" s="208">
        <v>3928</v>
      </c>
      <c r="C304" s="15">
        <v>12.73</v>
      </c>
      <c r="D304" s="15">
        <v>159.84</v>
      </c>
      <c r="E304" s="15">
        <v>0.15</v>
      </c>
      <c r="F304" s="15">
        <v>5.75</v>
      </c>
      <c r="G304" s="18">
        <v>8732</v>
      </c>
      <c r="H304" s="18">
        <v>11732</v>
      </c>
      <c r="I304" s="15">
        <v>284.45</v>
      </c>
    </row>
    <row r="305" spans="1:9">
      <c r="A305" s="87" t="s">
        <v>168</v>
      </c>
      <c r="B305" s="208">
        <v>4561</v>
      </c>
      <c r="C305" s="15">
        <v>14.78</v>
      </c>
      <c r="D305" s="15">
        <v>160.05000000000001</v>
      </c>
      <c r="E305" s="15">
        <v>0.14000000000000001</v>
      </c>
      <c r="F305" s="15">
        <v>5.88</v>
      </c>
      <c r="G305" s="18">
        <v>8732</v>
      </c>
      <c r="H305" s="18">
        <v>11732</v>
      </c>
      <c r="I305" s="15">
        <v>284.45</v>
      </c>
    </row>
    <row r="306" spans="1:9">
      <c r="A306" s="87" t="s">
        <v>169</v>
      </c>
      <c r="B306" s="208">
        <v>5194</v>
      </c>
      <c r="C306" s="15">
        <v>16.84</v>
      </c>
      <c r="D306" s="15">
        <v>160.21</v>
      </c>
      <c r="E306" s="15">
        <v>0.14000000000000001</v>
      </c>
      <c r="F306" s="15">
        <v>6.02</v>
      </c>
      <c r="G306" s="18">
        <v>8732</v>
      </c>
      <c r="H306" s="18">
        <v>11732</v>
      </c>
      <c r="I306" s="15">
        <v>284.45</v>
      </c>
    </row>
    <row r="307" spans="1:9">
      <c r="A307" s="87" t="s">
        <v>170</v>
      </c>
      <c r="B307" s="208">
        <v>5828</v>
      </c>
      <c r="C307" s="15">
        <v>18.89</v>
      </c>
      <c r="D307" s="15">
        <v>160.33000000000001</v>
      </c>
      <c r="E307" s="15">
        <v>0.13</v>
      </c>
      <c r="F307" s="15">
        <v>6.15</v>
      </c>
      <c r="G307" s="18">
        <v>8732</v>
      </c>
      <c r="H307" s="18">
        <v>11732</v>
      </c>
      <c r="I307" s="15">
        <v>284.45</v>
      </c>
    </row>
    <row r="308" spans="1:9">
      <c r="A308" s="87" t="s">
        <v>171</v>
      </c>
      <c r="B308" s="208">
        <v>6461</v>
      </c>
      <c r="C308" s="15">
        <v>20.94</v>
      </c>
      <c r="D308" s="15">
        <v>160.43</v>
      </c>
      <c r="E308" s="15">
        <v>0.13</v>
      </c>
      <c r="F308" s="15">
        <v>6.28</v>
      </c>
      <c r="G308" s="18">
        <v>8732</v>
      </c>
      <c r="H308" s="18">
        <v>11732</v>
      </c>
      <c r="I308" s="15">
        <v>284.45</v>
      </c>
    </row>
    <row r="309" spans="1:9">
      <c r="A309" s="87" t="s">
        <v>172</v>
      </c>
      <c r="B309" s="208">
        <v>7094</v>
      </c>
      <c r="C309" s="15">
        <v>22.99</v>
      </c>
      <c r="D309" s="15">
        <v>160.51</v>
      </c>
      <c r="E309" s="15">
        <v>0.12</v>
      </c>
      <c r="F309" s="15">
        <v>6.41</v>
      </c>
      <c r="G309" s="18">
        <v>8732</v>
      </c>
      <c r="H309" s="18">
        <v>11732</v>
      </c>
      <c r="I309" s="15">
        <v>284.45</v>
      </c>
    </row>
    <row r="310" spans="1:9">
      <c r="A310" s="87" t="s">
        <v>173</v>
      </c>
      <c r="B310" s="208">
        <v>7727</v>
      </c>
      <c r="C310" s="15">
        <v>25.05</v>
      </c>
      <c r="D310" s="15">
        <v>160.57</v>
      </c>
      <c r="E310" s="15">
        <v>0.12</v>
      </c>
      <c r="F310" s="15">
        <v>6.54</v>
      </c>
      <c r="G310" s="18">
        <v>8732</v>
      </c>
      <c r="H310" s="18">
        <v>11732</v>
      </c>
      <c r="I310" s="15">
        <v>284.45</v>
      </c>
    </row>
    <row r="311" spans="1:9">
      <c r="A311" s="87" t="s">
        <v>174</v>
      </c>
      <c r="B311" s="208">
        <v>8361</v>
      </c>
      <c r="C311" s="15">
        <v>27.1</v>
      </c>
      <c r="D311" s="15">
        <v>160.63</v>
      </c>
      <c r="E311" s="15">
        <v>0.12</v>
      </c>
      <c r="F311" s="15">
        <v>6.67</v>
      </c>
      <c r="G311" s="18">
        <v>8732</v>
      </c>
      <c r="H311" s="18">
        <v>11732</v>
      </c>
      <c r="I311" s="15">
        <v>284.45</v>
      </c>
    </row>
    <row r="312" spans="1:9">
      <c r="A312" s="87" t="s">
        <v>175</v>
      </c>
      <c r="B312" s="208">
        <v>8994</v>
      </c>
      <c r="C312" s="15">
        <v>29.15</v>
      </c>
      <c r="D312" s="15">
        <v>160.68</v>
      </c>
      <c r="E312" s="15">
        <v>0.12</v>
      </c>
      <c r="F312" s="15">
        <v>6.79</v>
      </c>
      <c r="G312" s="18">
        <v>8732</v>
      </c>
      <c r="H312" s="18">
        <v>11732</v>
      </c>
      <c r="I312" s="15">
        <v>284.45</v>
      </c>
    </row>
    <row r="313" spans="1:9">
      <c r="A313" s="87" t="s">
        <v>176</v>
      </c>
      <c r="B313" s="208">
        <v>9627</v>
      </c>
      <c r="C313" s="15">
        <v>31.2</v>
      </c>
      <c r="D313" s="15">
        <v>160.72</v>
      </c>
      <c r="E313" s="15">
        <v>0.12</v>
      </c>
      <c r="F313" s="15">
        <v>6.92</v>
      </c>
      <c r="G313" s="18">
        <v>8732</v>
      </c>
      <c r="H313" s="18">
        <v>11732</v>
      </c>
      <c r="I313" s="15">
        <v>284.45</v>
      </c>
    </row>
    <row r="314" spans="1:9">
      <c r="A314" s="87" t="s">
        <v>177</v>
      </c>
      <c r="B314" s="208">
        <v>10260</v>
      </c>
      <c r="C314" s="15">
        <v>33.26</v>
      </c>
      <c r="D314" s="15">
        <v>160.76</v>
      </c>
      <c r="E314" s="15">
        <v>0.12</v>
      </c>
      <c r="F314" s="15">
        <v>7.05</v>
      </c>
      <c r="G314" s="18">
        <v>8732</v>
      </c>
      <c r="H314" s="18">
        <v>11732</v>
      </c>
      <c r="I314" s="15">
        <v>284.45</v>
      </c>
    </row>
    <row r="315" spans="1:9">
      <c r="A315" s="87" t="s">
        <v>178</v>
      </c>
      <c r="B315" s="208">
        <v>10894</v>
      </c>
      <c r="C315" s="15">
        <v>35.31</v>
      </c>
      <c r="D315" s="15">
        <v>160.79</v>
      </c>
      <c r="E315" s="15">
        <v>0.11</v>
      </c>
      <c r="F315" s="15">
        <v>7.17</v>
      </c>
      <c r="G315" s="18">
        <v>8732</v>
      </c>
      <c r="H315" s="18">
        <v>11732</v>
      </c>
      <c r="I315" s="15">
        <v>284.45</v>
      </c>
    </row>
    <row r="316" spans="1:9">
      <c r="A316" s="87" t="s">
        <v>179</v>
      </c>
      <c r="B316" s="208">
        <v>11527</v>
      </c>
      <c r="C316" s="15">
        <v>37.36</v>
      </c>
      <c r="D316" s="15">
        <v>160.82</v>
      </c>
      <c r="E316" s="15">
        <v>0.11</v>
      </c>
      <c r="F316" s="15">
        <v>7.3</v>
      </c>
      <c r="G316" s="18">
        <v>8732</v>
      </c>
      <c r="H316" s="18">
        <v>11732</v>
      </c>
      <c r="I316" s="15">
        <v>284.45</v>
      </c>
    </row>
    <row r="317" spans="1:9">
      <c r="A317" s="87" t="s">
        <v>180</v>
      </c>
      <c r="B317" s="208">
        <v>12160</v>
      </c>
      <c r="C317" s="15">
        <v>39.409999999999997</v>
      </c>
      <c r="D317" s="15">
        <v>160.85</v>
      </c>
      <c r="E317" s="15">
        <v>0.11</v>
      </c>
      <c r="F317" s="15">
        <v>7.43</v>
      </c>
      <c r="G317" s="18">
        <v>8732</v>
      </c>
      <c r="H317" s="18">
        <v>11732</v>
      </c>
      <c r="I317" s="15">
        <v>284.45</v>
      </c>
    </row>
    <row r="318" spans="1:9">
      <c r="A318" s="87" t="s">
        <v>181</v>
      </c>
      <c r="B318" s="208">
        <v>12793</v>
      </c>
      <c r="C318" s="15">
        <v>41.47</v>
      </c>
      <c r="D318" s="15">
        <v>160.87</v>
      </c>
      <c r="E318" s="15">
        <v>0.11</v>
      </c>
      <c r="F318" s="15">
        <v>7.55</v>
      </c>
      <c r="G318" s="18">
        <v>8732</v>
      </c>
      <c r="H318" s="18">
        <v>11732</v>
      </c>
      <c r="I318" s="15">
        <v>284.45</v>
      </c>
    </row>
    <row r="319" spans="1:9">
      <c r="A319" s="87" t="s">
        <v>182</v>
      </c>
      <c r="B319" s="208">
        <v>13426</v>
      </c>
      <c r="C319" s="15">
        <v>43.52</v>
      </c>
      <c r="D319" s="15">
        <v>160.9</v>
      </c>
      <c r="E319" s="15">
        <v>0.11</v>
      </c>
      <c r="F319" s="15">
        <v>7.68</v>
      </c>
      <c r="G319" s="18">
        <v>8732</v>
      </c>
      <c r="H319" s="18">
        <v>11732</v>
      </c>
      <c r="I319" s="15">
        <v>284.45</v>
      </c>
    </row>
    <row r="320" spans="1:9">
      <c r="A320" s="87" t="s">
        <v>183</v>
      </c>
      <c r="B320" s="208">
        <v>14060</v>
      </c>
      <c r="C320" s="15">
        <v>45.57</v>
      </c>
      <c r="D320" s="15">
        <v>160.91999999999999</v>
      </c>
      <c r="E320" s="15">
        <v>0.11</v>
      </c>
      <c r="F320" s="15">
        <v>7.81</v>
      </c>
      <c r="G320" s="18">
        <v>8732</v>
      </c>
      <c r="H320" s="18">
        <v>11732</v>
      </c>
      <c r="I320" s="15">
        <v>284.45</v>
      </c>
    </row>
    <row r="321" spans="1:9">
      <c r="A321" s="87" t="s">
        <v>184</v>
      </c>
      <c r="B321" s="208">
        <v>14693</v>
      </c>
      <c r="C321" s="15">
        <v>47.62</v>
      </c>
      <c r="D321" s="15">
        <v>160.93</v>
      </c>
      <c r="E321" s="15">
        <v>0.11</v>
      </c>
      <c r="F321" s="15">
        <v>7.93</v>
      </c>
      <c r="G321" s="18">
        <v>8732</v>
      </c>
      <c r="H321" s="18">
        <v>11732</v>
      </c>
      <c r="I321" s="15">
        <v>284.45</v>
      </c>
    </row>
    <row r="322" spans="1:9">
      <c r="A322" s="87" t="s">
        <v>185</v>
      </c>
      <c r="B322" s="208">
        <v>15326</v>
      </c>
      <c r="C322" s="15">
        <v>49.68</v>
      </c>
      <c r="D322" s="15">
        <v>160.94999999999999</v>
      </c>
      <c r="E322" s="15">
        <v>0.11</v>
      </c>
      <c r="F322" s="15">
        <v>8.06</v>
      </c>
      <c r="G322" s="18">
        <v>8732</v>
      </c>
      <c r="H322" s="18">
        <v>11732</v>
      </c>
      <c r="I322" s="15">
        <v>284.45</v>
      </c>
    </row>
    <row r="323" spans="1:9">
      <c r="A323" s="87" t="s">
        <v>187</v>
      </c>
      <c r="B323" s="208">
        <v>15959</v>
      </c>
      <c r="C323" s="15">
        <v>51.73</v>
      </c>
      <c r="D323" s="15">
        <v>160.96</v>
      </c>
      <c r="E323" s="15">
        <v>0.11</v>
      </c>
      <c r="F323" s="15">
        <v>8.18</v>
      </c>
      <c r="G323" s="18">
        <v>8732</v>
      </c>
      <c r="H323" s="18">
        <v>11732</v>
      </c>
      <c r="I323" s="15">
        <v>284.45</v>
      </c>
    </row>
    <row r="324" spans="1:9">
      <c r="A324" s="87" t="s">
        <v>186</v>
      </c>
      <c r="B324" s="208">
        <v>16593</v>
      </c>
      <c r="C324" s="15">
        <v>53.78</v>
      </c>
      <c r="D324" s="15">
        <v>160.97999999999999</v>
      </c>
      <c r="E324" s="15">
        <v>0.11</v>
      </c>
      <c r="F324" s="15">
        <v>8.31</v>
      </c>
      <c r="G324" s="18">
        <v>8732</v>
      </c>
      <c r="H324" s="18">
        <v>11732</v>
      </c>
      <c r="I324" s="15">
        <v>284.45</v>
      </c>
    </row>
    <row r="325" spans="1:9">
      <c r="A325" s="87" t="s">
        <v>188</v>
      </c>
      <c r="B325" s="208">
        <v>17226</v>
      </c>
      <c r="C325" s="15">
        <v>55.83</v>
      </c>
      <c r="D325" s="15">
        <v>160.99</v>
      </c>
      <c r="E325" s="15">
        <v>0.11</v>
      </c>
      <c r="F325" s="15">
        <v>8.44</v>
      </c>
      <c r="G325" s="18">
        <v>8732</v>
      </c>
      <c r="H325" s="18">
        <v>11732</v>
      </c>
      <c r="I325" s="15">
        <v>284.45</v>
      </c>
    </row>
    <row r="326" spans="1:9">
      <c r="A326" s="87" t="s">
        <v>189</v>
      </c>
      <c r="B326" s="208">
        <v>17859</v>
      </c>
      <c r="C326" s="15">
        <v>57.89</v>
      </c>
      <c r="D326" s="15">
        <v>161</v>
      </c>
      <c r="E326" s="15">
        <v>0.11</v>
      </c>
      <c r="F326" s="15">
        <v>8.56</v>
      </c>
      <c r="G326" s="18">
        <v>8732</v>
      </c>
      <c r="H326" s="18">
        <v>11732</v>
      </c>
      <c r="I326" s="15">
        <v>284.45</v>
      </c>
    </row>
    <row r="327" spans="1:9">
      <c r="A327" s="87" t="s">
        <v>190</v>
      </c>
      <c r="B327" s="208">
        <v>18492</v>
      </c>
      <c r="C327" s="15">
        <v>59.94</v>
      </c>
      <c r="D327" s="15">
        <v>161.01</v>
      </c>
      <c r="E327" s="15">
        <v>0.11</v>
      </c>
      <c r="F327" s="15">
        <v>8.69</v>
      </c>
      <c r="G327" s="18">
        <v>8732</v>
      </c>
      <c r="H327" s="18">
        <v>11732</v>
      </c>
      <c r="I327" s="15">
        <v>284.45</v>
      </c>
    </row>
    <row r="328" spans="1:9">
      <c r="A328" s="87" t="s">
        <v>191</v>
      </c>
      <c r="B328" s="208">
        <v>19125</v>
      </c>
      <c r="C328" s="15">
        <v>61.99</v>
      </c>
      <c r="D328" s="15">
        <v>161.03</v>
      </c>
      <c r="E328" s="15">
        <v>0.11</v>
      </c>
      <c r="F328" s="15">
        <v>8.81</v>
      </c>
      <c r="G328" s="18">
        <v>8732</v>
      </c>
      <c r="H328" s="18">
        <v>11732</v>
      </c>
      <c r="I328" s="15">
        <v>284.45</v>
      </c>
    </row>
    <row r="329" spans="1:9">
      <c r="A329" s="87" t="s">
        <v>192</v>
      </c>
      <c r="B329" s="208">
        <v>19759</v>
      </c>
      <c r="C329" s="15">
        <v>64.040000000000006</v>
      </c>
      <c r="D329" s="15">
        <v>161.03</v>
      </c>
      <c r="E329" s="15">
        <v>0.11</v>
      </c>
      <c r="F329" s="15">
        <v>8.94</v>
      </c>
      <c r="G329" s="18">
        <v>8732</v>
      </c>
      <c r="H329" s="18">
        <v>11732</v>
      </c>
      <c r="I329" s="15">
        <v>284.45</v>
      </c>
    </row>
    <row r="330" spans="1:9">
      <c r="A330" s="87" t="s">
        <v>193</v>
      </c>
      <c r="B330" s="208">
        <v>20392</v>
      </c>
      <c r="C330" s="15">
        <v>66.099999999999994</v>
      </c>
      <c r="D330" s="15">
        <v>161.04</v>
      </c>
      <c r="E330" s="15">
        <v>0.11</v>
      </c>
      <c r="F330" s="15">
        <v>9.06</v>
      </c>
      <c r="G330" s="18">
        <v>8732</v>
      </c>
      <c r="H330" s="18">
        <v>11732</v>
      </c>
      <c r="I330" s="15">
        <v>284.45</v>
      </c>
    </row>
    <row r="331" spans="1:9">
      <c r="A331" s="87" t="s">
        <v>194</v>
      </c>
      <c r="B331" s="208">
        <v>21025</v>
      </c>
      <c r="C331" s="15">
        <v>68.150000000000006</v>
      </c>
      <c r="D331" s="15">
        <v>161.05000000000001</v>
      </c>
      <c r="E331" s="15">
        <v>0.1</v>
      </c>
      <c r="F331" s="15">
        <v>9.19</v>
      </c>
      <c r="G331" s="18">
        <v>8732</v>
      </c>
      <c r="H331" s="18">
        <v>11732</v>
      </c>
      <c r="I331" s="15">
        <v>284.45</v>
      </c>
    </row>
    <row r="332" spans="1:9">
      <c r="A332" s="87" t="s">
        <v>195</v>
      </c>
      <c r="B332" s="208">
        <v>21658</v>
      </c>
      <c r="C332" s="15">
        <v>70.2</v>
      </c>
      <c r="D332" s="15">
        <v>161.06</v>
      </c>
      <c r="E332" s="15">
        <v>0.1</v>
      </c>
      <c r="F332" s="15">
        <v>9.31</v>
      </c>
      <c r="G332" s="18">
        <v>8732</v>
      </c>
      <c r="H332" s="18">
        <v>11732</v>
      </c>
      <c r="I332" s="15">
        <v>284.45</v>
      </c>
    </row>
    <row r="333" spans="1:9">
      <c r="A333" s="87" t="s">
        <v>196</v>
      </c>
      <c r="B333" s="208">
        <v>22292</v>
      </c>
      <c r="C333" s="15">
        <v>72.25</v>
      </c>
      <c r="D333" s="15">
        <v>161.07</v>
      </c>
      <c r="E333" s="15">
        <v>0.1</v>
      </c>
      <c r="F333" s="15">
        <v>9.44</v>
      </c>
      <c r="G333" s="18">
        <v>8732</v>
      </c>
      <c r="H333" s="18">
        <v>11732</v>
      </c>
      <c r="I333" s="15">
        <v>284.45</v>
      </c>
    </row>
    <row r="334" spans="1:9">
      <c r="A334" s="87" t="s">
        <v>197</v>
      </c>
      <c r="B334" s="208">
        <v>22925</v>
      </c>
      <c r="C334" s="15">
        <v>74.31</v>
      </c>
      <c r="D334" s="15">
        <v>161.08000000000001</v>
      </c>
      <c r="E334" s="15">
        <v>0.1</v>
      </c>
      <c r="F334" s="15">
        <v>9.57</v>
      </c>
      <c r="G334" s="18">
        <v>8732</v>
      </c>
      <c r="H334" s="18">
        <v>11732</v>
      </c>
      <c r="I334" s="15">
        <v>284.45</v>
      </c>
    </row>
    <row r="335" spans="1:9">
      <c r="A335" s="87" t="s">
        <v>198</v>
      </c>
      <c r="B335" s="208">
        <v>23558</v>
      </c>
      <c r="C335" s="15">
        <v>76.36</v>
      </c>
      <c r="D335" s="15">
        <v>161.08000000000001</v>
      </c>
      <c r="E335" s="15">
        <v>0.1</v>
      </c>
      <c r="F335" s="15">
        <v>9.69</v>
      </c>
      <c r="G335" s="18">
        <v>8732</v>
      </c>
      <c r="H335" s="18">
        <v>11732</v>
      </c>
      <c r="I335" s="15">
        <v>284.45</v>
      </c>
    </row>
    <row r="336" spans="1:9">
      <c r="A336" s="87" t="s">
        <v>199</v>
      </c>
      <c r="B336" s="208">
        <v>24191</v>
      </c>
      <c r="C336" s="15">
        <v>78.41</v>
      </c>
      <c r="D336" s="15">
        <v>161.09</v>
      </c>
      <c r="E336" s="15">
        <v>0.1</v>
      </c>
      <c r="F336" s="15">
        <v>9.82</v>
      </c>
      <c r="G336" s="18">
        <v>8732</v>
      </c>
      <c r="H336" s="18">
        <v>11732</v>
      </c>
      <c r="I336" s="15">
        <v>284.45</v>
      </c>
    </row>
    <row r="337" spans="1:9">
      <c r="A337" s="87" t="s">
        <v>200</v>
      </c>
      <c r="B337" s="208">
        <v>24824</v>
      </c>
      <c r="C337" s="15">
        <v>80.459999999999994</v>
      </c>
      <c r="D337" s="15">
        <v>161.1</v>
      </c>
      <c r="E337" s="15">
        <v>0.1</v>
      </c>
      <c r="F337" s="15">
        <v>9.94</v>
      </c>
      <c r="G337" s="18">
        <v>8732</v>
      </c>
      <c r="H337" s="18">
        <v>11732</v>
      </c>
      <c r="I337" s="15">
        <v>284.45</v>
      </c>
    </row>
    <row r="338" spans="1:9">
      <c r="A338" s="87" t="s">
        <v>201</v>
      </c>
      <c r="B338" s="208">
        <v>25458</v>
      </c>
      <c r="C338" s="15">
        <v>82.52</v>
      </c>
      <c r="D338" s="15">
        <v>161.1</v>
      </c>
      <c r="E338" s="15">
        <v>0.1</v>
      </c>
      <c r="F338" s="15">
        <v>10.07</v>
      </c>
      <c r="G338" s="18">
        <v>8732</v>
      </c>
      <c r="H338" s="18">
        <v>11732</v>
      </c>
      <c r="I338" s="15">
        <v>284.45</v>
      </c>
    </row>
    <row r="339" spans="1:9">
      <c r="A339" s="87" t="s">
        <v>202</v>
      </c>
      <c r="B339" s="208">
        <v>26091</v>
      </c>
      <c r="C339" s="15">
        <v>84.57</v>
      </c>
      <c r="D339" s="15">
        <v>161.11000000000001</v>
      </c>
      <c r="E339" s="15">
        <v>0.1</v>
      </c>
      <c r="F339" s="15">
        <v>10.19</v>
      </c>
      <c r="G339" s="18">
        <v>8732</v>
      </c>
      <c r="H339" s="18">
        <v>11732</v>
      </c>
      <c r="I339" s="15">
        <v>284.45</v>
      </c>
    </row>
    <row r="340" spans="1:9">
      <c r="A340" s="87" t="s">
        <v>203</v>
      </c>
      <c r="B340" s="208">
        <v>26724</v>
      </c>
      <c r="C340" s="15">
        <v>86.62</v>
      </c>
      <c r="D340" s="15">
        <v>161.11000000000001</v>
      </c>
      <c r="E340" s="15">
        <v>0.1</v>
      </c>
      <c r="F340" s="15">
        <v>10.32</v>
      </c>
      <c r="G340" s="18">
        <v>8732</v>
      </c>
      <c r="H340" s="18">
        <v>11732</v>
      </c>
      <c r="I340" s="15">
        <v>284.45</v>
      </c>
    </row>
    <row r="341" spans="1:9">
      <c r="A341" s="87" t="s">
        <v>204</v>
      </c>
      <c r="B341" s="208">
        <v>27357</v>
      </c>
      <c r="C341" s="15">
        <v>88.67</v>
      </c>
      <c r="D341" s="15">
        <v>161.12</v>
      </c>
      <c r="E341" s="15">
        <v>0.1</v>
      </c>
      <c r="F341" s="15">
        <v>10.44</v>
      </c>
      <c r="G341" s="18">
        <v>8732</v>
      </c>
      <c r="H341" s="18">
        <v>11732</v>
      </c>
      <c r="I341" s="15">
        <v>284.45</v>
      </c>
    </row>
    <row r="342" spans="1:9">
      <c r="A342" s="87" t="s">
        <v>205</v>
      </c>
      <c r="B342" s="208">
        <v>27991</v>
      </c>
      <c r="C342" s="15">
        <v>90.73</v>
      </c>
      <c r="D342" s="15">
        <v>161.12</v>
      </c>
      <c r="E342" s="15">
        <v>0.1</v>
      </c>
      <c r="F342" s="15">
        <v>10.57</v>
      </c>
      <c r="G342" s="18">
        <v>8732</v>
      </c>
      <c r="H342" s="18">
        <v>11732</v>
      </c>
      <c r="I342" s="15">
        <v>284.45</v>
      </c>
    </row>
    <row r="343" spans="1:9">
      <c r="A343" s="87" t="s">
        <v>206</v>
      </c>
      <c r="B343" s="208">
        <v>28624</v>
      </c>
      <c r="C343" s="15">
        <v>92.78</v>
      </c>
      <c r="D343" s="15">
        <v>161.13</v>
      </c>
      <c r="E343" s="15">
        <v>0.1</v>
      </c>
      <c r="F343" s="15">
        <v>10.69</v>
      </c>
      <c r="G343" s="18">
        <v>8732</v>
      </c>
      <c r="H343" s="18">
        <v>11732</v>
      </c>
      <c r="I343" s="15">
        <v>284.45</v>
      </c>
    </row>
    <row r="344" spans="1:9">
      <c r="A344" s="87" t="s">
        <v>207</v>
      </c>
      <c r="B344" s="208">
        <v>29257</v>
      </c>
      <c r="C344" s="15">
        <v>94.83</v>
      </c>
      <c r="D344" s="15">
        <v>161.13</v>
      </c>
      <c r="E344" s="15">
        <v>0.1</v>
      </c>
      <c r="F344" s="15">
        <v>10.82</v>
      </c>
      <c r="G344" s="18">
        <v>8732</v>
      </c>
      <c r="H344" s="18">
        <v>11732</v>
      </c>
      <c r="I344" s="15">
        <v>284.45</v>
      </c>
    </row>
    <row r="345" spans="1:9" ht="15.75" thickBot="1">
      <c r="A345" t="s">
        <v>209</v>
      </c>
    </row>
    <row r="346" spans="1:9">
      <c r="A346" s="48" t="s">
        <v>1</v>
      </c>
      <c r="B346" s="205" t="s">
        <v>18</v>
      </c>
      <c r="C346" s="62"/>
      <c r="D346" s="364" t="s">
        <v>126</v>
      </c>
      <c r="E346" s="364"/>
      <c r="F346" s="364"/>
      <c r="G346" s="48" t="s">
        <v>3</v>
      </c>
      <c r="H346" s="49"/>
      <c r="I346" s="63" t="str">
        <f>VLOOKUP(B347,'Table of Contents'!$B$6:$E$49,4,FALSE)</f>
        <v>Fuel Oil</v>
      </c>
    </row>
    <row r="347" spans="1:9">
      <c r="A347" s="50" t="s">
        <v>2</v>
      </c>
      <c r="B347" s="206" t="s">
        <v>23</v>
      </c>
      <c r="C347" s="64"/>
      <c r="D347" s="365"/>
      <c r="E347" s="365"/>
      <c r="F347" s="365"/>
      <c r="G347" s="50" t="s">
        <v>105</v>
      </c>
      <c r="H347" s="52"/>
      <c r="I347" s="219">
        <f>VLOOKUP(B347,Summary!$B$7:$J$59,3,FALSE)</f>
        <v>0.87</v>
      </c>
    </row>
    <row r="348" spans="1:9" ht="15.75" thickBot="1">
      <c r="A348" s="53" t="s">
        <v>104</v>
      </c>
      <c r="B348" s="207" t="str">
        <f>VLOOKUP(B347,'Table of Contents'!$B$6:$E$49,2,)</f>
        <v>Fr. 76 - 85 Centerline</v>
      </c>
      <c r="C348" s="65"/>
      <c r="D348" s="366"/>
      <c r="E348" s="366"/>
      <c r="F348" s="366"/>
      <c r="G348" s="53" t="s">
        <v>106</v>
      </c>
      <c r="H348" s="54"/>
      <c r="I348" s="65" t="str">
        <f>VLOOKUP(B347,'Table of Contents'!$B$6:$E$49,3,)</f>
        <v>FO3-76-0</v>
      </c>
    </row>
    <row r="350" spans="1:9">
      <c r="A350" s="59" t="s">
        <v>107</v>
      </c>
      <c r="B350" s="209" t="s">
        <v>82</v>
      </c>
      <c r="C350" s="40" t="s">
        <v>82</v>
      </c>
      <c r="D350" s="40" t="s">
        <v>84</v>
      </c>
      <c r="E350" s="40" t="s">
        <v>85</v>
      </c>
      <c r="F350" s="40" t="s">
        <v>86</v>
      </c>
      <c r="G350" s="367" t="s">
        <v>108</v>
      </c>
      <c r="H350" s="367"/>
      <c r="I350" s="40" t="s">
        <v>109</v>
      </c>
    </row>
    <row r="351" spans="1:9">
      <c r="A351" s="60" t="s">
        <v>156</v>
      </c>
      <c r="B351" s="210" t="s">
        <v>147</v>
      </c>
      <c r="C351" s="42" t="s">
        <v>241</v>
      </c>
      <c r="D351" s="42" t="s">
        <v>148</v>
      </c>
      <c r="E351" s="43" t="s">
        <v>149</v>
      </c>
      <c r="F351" s="43" t="s">
        <v>150</v>
      </c>
      <c r="G351" s="69" t="s">
        <v>151</v>
      </c>
      <c r="H351" s="69" t="s">
        <v>152</v>
      </c>
      <c r="I351" s="43" t="s">
        <v>153</v>
      </c>
    </row>
    <row r="352" spans="1:9">
      <c r="A352" s="87" t="s">
        <v>208</v>
      </c>
      <c r="B352" s="208">
        <v>29890</v>
      </c>
      <c r="C352" s="15">
        <v>96.88</v>
      </c>
      <c r="D352" s="15">
        <v>161.13999999999999</v>
      </c>
      <c r="E352" s="15">
        <v>0.1</v>
      </c>
      <c r="F352" s="15">
        <v>10.94</v>
      </c>
      <c r="G352" s="18">
        <v>8732</v>
      </c>
      <c r="H352" s="18">
        <v>11732</v>
      </c>
      <c r="I352" s="15">
        <v>284.45</v>
      </c>
    </row>
    <row r="353" spans="1:9">
      <c r="A353" s="87" t="s">
        <v>210</v>
      </c>
      <c r="B353" s="208">
        <v>30524</v>
      </c>
      <c r="C353" s="15">
        <v>98.94</v>
      </c>
      <c r="D353" s="15">
        <v>161.13999999999999</v>
      </c>
      <c r="E353" s="15">
        <v>0.1</v>
      </c>
      <c r="F353" s="15">
        <v>11.07</v>
      </c>
      <c r="G353" s="18">
        <v>8732</v>
      </c>
      <c r="H353" s="18">
        <v>11732</v>
      </c>
      <c r="I353" s="15">
        <v>284.45</v>
      </c>
    </row>
    <row r="354" spans="1:9">
      <c r="A354" s="87" t="s">
        <v>211</v>
      </c>
      <c r="B354" s="208">
        <v>31157</v>
      </c>
      <c r="C354" s="15">
        <v>100.99</v>
      </c>
      <c r="D354" s="15">
        <v>161.13999999999999</v>
      </c>
      <c r="E354" s="15">
        <v>0.1</v>
      </c>
      <c r="F354" s="15">
        <v>11.19</v>
      </c>
      <c r="G354" s="18">
        <v>8732</v>
      </c>
      <c r="H354" s="18">
        <v>11732</v>
      </c>
      <c r="I354" s="15">
        <v>284.45</v>
      </c>
    </row>
    <row r="355" spans="1:9">
      <c r="A355" s="87" t="s">
        <v>212</v>
      </c>
      <c r="B355" s="208">
        <v>31790</v>
      </c>
      <c r="C355" s="15">
        <v>103.04</v>
      </c>
      <c r="D355" s="15">
        <v>161.15</v>
      </c>
      <c r="E355" s="15">
        <v>0.1</v>
      </c>
      <c r="F355" s="15">
        <v>11.32</v>
      </c>
      <c r="G355" s="18">
        <v>8732</v>
      </c>
      <c r="H355" s="18">
        <v>11732</v>
      </c>
      <c r="I355" s="15">
        <v>284.45</v>
      </c>
    </row>
    <row r="356" spans="1:9">
      <c r="A356" s="87" t="s">
        <v>213</v>
      </c>
      <c r="B356" s="208">
        <v>32423</v>
      </c>
      <c r="C356" s="15">
        <v>105.09</v>
      </c>
      <c r="D356" s="15">
        <v>161.15</v>
      </c>
      <c r="E356" s="15">
        <v>0.1</v>
      </c>
      <c r="F356" s="15">
        <v>11.44</v>
      </c>
      <c r="G356" s="18">
        <v>8732</v>
      </c>
      <c r="H356" s="18">
        <v>11732</v>
      </c>
      <c r="I356" s="15">
        <v>284.45</v>
      </c>
    </row>
    <row r="357" spans="1:9">
      <c r="A357" s="87" t="s">
        <v>214</v>
      </c>
      <c r="B357" s="208">
        <v>33056</v>
      </c>
      <c r="C357" s="15">
        <v>107.15</v>
      </c>
      <c r="D357" s="15">
        <v>161.15</v>
      </c>
      <c r="E357" s="15">
        <v>0.1</v>
      </c>
      <c r="F357" s="15">
        <v>11.57</v>
      </c>
      <c r="G357" s="18">
        <v>8732</v>
      </c>
      <c r="H357" s="18">
        <v>11732</v>
      </c>
      <c r="I357" s="15">
        <v>284.45</v>
      </c>
    </row>
    <row r="358" spans="1:9">
      <c r="A358" s="185" t="s">
        <v>215</v>
      </c>
      <c r="B358" s="213">
        <v>33690</v>
      </c>
      <c r="C358" s="196">
        <v>109.2</v>
      </c>
      <c r="D358" s="196">
        <v>161.16</v>
      </c>
      <c r="E358" s="196">
        <v>0.1</v>
      </c>
      <c r="F358" s="196">
        <v>11.69</v>
      </c>
      <c r="G358" s="178">
        <v>8732</v>
      </c>
      <c r="H358" s="178">
        <v>11732</v>
      </c>
      <c r="I358" s="196">
        <v>284.45</v>
      </c>
    </row>
    <row r="359" spans="1:9">
      <c r="A359" s="186" t="s">
        <v>216</v>
      </c>
      <c r="B359" s="214">
        <v>34323</v>
      </c>
      <c r="C359" s="197">
        <v>111.25</v>
      </c>
      <c r="D359" s="197">
        <v>161.16</v>
      </c>
      <c r="E359" s="197">
        <v>0.1</v>
      </c>
      <c r="F359" s="197">
        <v>11.82</v>
      </c>
      <c r="G359" s="181">
        <v>8732</v>
      </c>
      <c r="H359" s="181">
        <v>11732</v>
      </c>
      <c r="I359" s="197">
        <v>284.45</v>
      </c>
    </row>
    <row r="360" spans="1:9">
      <c r="A360" s="87" t="s">
        <v>217</v>
      </c>
      <c r="B360" s="208">
        <v>34956</v>
      </c>
      <c r="C360" s="15">
        <v>113.3</v>
      </c>
      <c r="D360" s="15">
        <v>161.16</v>
      </c>
      <c r="E360" s="15">
        <v>0.1</v>
      </c>
      <c r="F360" s="15">
        <v>11.95</v>
      </c>
      <c r="G360" s="18">
        <v>8732</v>
      </c>
      <c r="H360" s="18">
        <v>11732</v>
      </c>
      <c r="I360" s="15">
        <v>284.45</v>
      </c>
    </row>
    <row r="361" spans="1:9" ht="15.75" thickBot="1">
      <c r="A361" s="93" t="s">
        <v>296</v>
      </c>
      <c r="B361" s="212">
        <v>35323</v>
      </c>
      <c r="C361" s="67">
        <v>114.49</v>
      </c>
      <c r="D361" s="67">
        <v>161.16999999999999</v>
      </c>
      <c r="E361" s="67">
        <v>0.1</v>
      </c>
      <c r="F361" s="67">
        <v>12.02</v>
      </c>
      <c r="G361" s="95">
        <v>0</v>
      </c>
      <c r="H361" s="95">
        <v>0</v>
      </c>
      <c r="I361" s="67">
        <v>0</v>
      </c>
    </row>
    <row r="362" spans="1:9">
      <c r="A362" s="48" t="s">
        <v>1</v>
      </c>
      <c r="B362" s="205" t="s">
        <v>18</v>
      </c>
      <c r="C362" s="62"/>
      <c r="D362" s="364" t="s">
        <v>127</v>
      </c>
      <c r="E362" s="364"/>
      <c r="F362" s="364"/>
      <c r="G362" s="48" t="s">
        <v>3</v>
      </c>
      <c r="H362" s="49"/>
      <c r="I362" s="63" t="str">
        <f>VLOOKUP(B363,'Table of Contents'!$B$6:$E$49,4,FALSE)</f>
        <v>Fuel Oil</v>
      </c>
    </row>
    <row r="363" spans="1:9">
      <c r="A363" s="50" t="s">
        <v>2</v>
      </c>
      <c r="B363" s="206" t="s">
        <v>24</v>
      </c>
      <c r="C363" s="64"/>
      <c r="D363" s="365"/>
      <c r="E363" s="365"/>
      <c r="F363" s="365"/>
      <c r="G363" s="50" t="s">
        <v>105</v>
      </c>
      <c r="H363" s="52"/>
      <c r="I363" s="219">
        <f>VLOOKUP(B363,Summary!$B$7:$J$59,3,FALSE)</f>
        <v>0.87</v>
      </c>
    </row>
    <row r="364" spans="1:9" ht="15.75" thickBot="1">
      <c r="A364" s="53" t="s">
        <v>104</v>
      </c>
      <c r="B364" s="207" t="str">
        <f>VLOOKUP(B363,'Table of Contents'!$B$6:$E$49,2,)</f>
        <v>Fr. 76 - 85 Stbd</v>
      </c>
      <c r="C364" s="65"/>
      <c r="D364" s="366"/>
      <c r="E364" s="366"/>
      <c r="F364" s="366"/>
      <c r="G364" s="53" t="s">
        <v>106</v>
      </c>
      <c r="H364" s="54"/>
      <c r="I364" s="65" t="str">
        <f>VLOOKUP(B363,'Table of Contents'!$B$6:$E$49,3,)</f>
        <v>FO3-76-1</v>
      </c>
    </row>
    <row r="365" spans="1:9">
      <c r="E365" s="66"/>
    </row>
    <row r="366" spans="1:9">
      <c r="A366" s="362" t="s">
        <v>450</v>
      </c>
      <c r="B366" s="362"/>
      <c r="C366" s="362"/>
      <c r="D366" s="362"/>
      <c r="E366" s="362"/>
      <c r="F366" s="362"/>
      <c r="G366" s="362"/>
      <c r="H366" s="362"/>
      <c r="I366" s="362"/>
    </row>
    <row r="367" spans="1:9">
      <c r="A367" s="362" t="s">
        <v>451</v>
      </c>
      <c r="B367" s="362"/>
      <c r="C367" s="362"/>
      <c r="D367" s="362"/>
      <c r="E367" s="362"/>
      <c r="F367" s="362"/>
      <c r="G367" s="362"/>
      <c r="H367" s="362"/>
      <c r="I367" s="362"/>
    </row>
    <row r="368" spans="1:9">
      <c r="A368" s="362" t="s">
        <v>297</v>
      </c>
      <c r="B368" s="362"/>
      <c r="C368" s="362"/>
      <c r="D368" s="362"/>
      <c r="E368" s="362"/>
      <c r="F368" s="362"/>
      <c r="G368" s="362"/>
      <c r="H368" s="362"/>
      <c r="I368" s="362"/>
    </row>
    <row r="369" spans="1:9">
      <c r="A369" s="363" t="s">
        <v>263</v>
      </c>
      <c r="B369" s="363"/>
      <c r="C369" s="363"/>
      <c r="D369" s="363"/>
      <c r="E369" s="363"/>
      <c r="F369" s="363"/>
      <c r="G369" s="363"/>
      <c r="H369" s="363"/>
      <c r="I369" s="363"/>
    </row>
    <row r="370" spans="1:9">
      <c r="A370" s="362" t="s">
        <v>298</v>
      </c>
      <c r="B370" s="362"/>
      <c r="C370" s="362"/>
      <c r="D370" s="362"/>
      <c r="E370" s="362"/>
      <c r="F370" s="362"/>
      <c r="G370" s="362"/>
      <c r="H370" s="362"/>
      <c r="I370" s="362"/>
    </row>
    <row r="372" spans="1:9">
      <c r="A372" s="59" t="s">
        <v>107</v>
      </c>
      <c r="B372" s="209" t="s">
        <v>82</v>
      </c>
      <c r="C372" s="40" t="s">
        <v>82</v>
      </c>
      <c r="D372" s="40" t="s">
        <v>84</v>
      </c>
      <c r="E372" s="40" t="s">
        <v>85</v>
      </c>
      <c r="F372" s="40" t="s">
        <v>86</v>
      </c>
      <c r="G372" s="367" t="s">
        <v>108</v>
      </c>
      <c r="H372" s="367"/>
      <c r="I372" s="40" t="s">
        <v>109</v>
      </c>
    </row>
    <row r="373" spans="1:9">
      <c r="A373" s="60" t="s">
        <v>156</v>
      </c>
      <c r="B373" s="210" t="s">
        <v>147</v>
      </c>
      <c r="C373" s="42" t="s">
        <v>241</v>
      </c>
      <c r="D373" s="42" t="s">
        <v>148</v>
      </c>
      <c r="E373" s="43" t="s">
        <v>149</v>
      </c>
      <c r="F373" s="43" t="s">
        <v>150</v>
      </c>
      <c r="G373" s="69" t="s">
        <v>151</v>
      </c>
      <c r="H373" s="69" t="s">
        <v>152</v>
      </c>
      <c r="I373" s="43" t="s">
        <v>153</v>
      </c>
    </row>
    <row r="374" spans="1:9">
      <c r="A374" s="87" t="s">
        <v>160</v>
      </c>
      <c r="B374" s="208">
        <v>13</v>
      </c>
      <c r="C374" s="15">
        <v>0.04</v>
      </c>
      <c r="D374" s="15">
        <v>153.19</v>
      </c>
      <c r="E374" s="15">
        <v>11.24</v>
      </c>
      <c r="F374" s="15">
        <v>4.92</v>
      </c>
      <c r="G374">
        <v>14</v>
      </c>
      <c r="H374">
        <v>16</v>
      </c>
      <c r="I374" s="15">
        <v>0.38</v>
      </c>
    </row>
    <row r="375" spans="1:9">
      <c r="A375" s="87" t="s">
        <v>161</v>
      </c>
      <c r="B375" s="208">
        <v>49</v>
      </c>
      <c r="C375" s="15">
        <v>0.16</v>
      </c>
      <c r="D375" s="15">
        <v>153.86000000000001</v>
      </c>
      <c r="E375" s="15">
        <v>11.95</v>
      </c>
      <c r="F375" s="15">
        <v>5.1100000000000003</v>
      </c>
      <c r="G375">
        <v>86</v>
      </c>
      <c r="H375">
        <v>97</v>
      </c>
      <c r="I375" s="15">
        <v>2.34</v>
      </c>
    </row>
    <row r="376" spans="1:9">
      <c r="A376" s="87" t="s">
        <v>162</v>
      </c>
      <c r="B376" s="208">
        <v>124</v>
      </c>
      <c r="C376" s="15">
        <v>0.4</v>
      </c>
      <c r="D376" s="15">
        <v>154.54</v>
      </c>
      <c r="E376" s="15">
        <v>12.64</v>
      </c>
      <c r="F376" s="15">
        <v>5.29</v>
      </c>
      <c r="G376">
        <v>290</v>
      </c>
      <c r="H376">
        <v>288</v>
      </c>
      <c r="I376" s="15">
        <v>6.99</v>
      </c>
    </row>
    <row r="377" spans="1:9">
      <c r="A377" s="87" t="s">
        <v>163</v>
      </c>
      <c r="B377" s="208">
        <v>244</v>
      </c>
      <c r="C377" s="15">
        <v>0.79</v>
      </c>
      <c r="D377" s="15">
        <v>155.28</v>
      </c>
      <c r="E377" s="15">
        <v>13.14</v>
      </c>
      <c r="F377" s="15">
        <v>5.48</v>
      </c>
      <c r="G377">
        <v>688</v>
      </c>
      <c r="H377">
        <v>490</v>
      </c>
      <c r="I377" s="15">
        <v>11.89</v>
      </c>
    </row>
    <row r="378" spans="1:9">
      <c r="A378" s="87" t="s">
        <v>164</v>
      </c>
      <c r="B378" s="208">
        <v>410</v>
      </c>
      <c r="C378" s="15">
        <v>1.33</v>
      </c>
      <c r="D378" s="15">
        <v>156.07</v>
      </c>
      <c r="E378" s="15">
        <v>13.46</v>
      </c>
      <c r="F378" s="15">
        <v>5.65</v>
      </c>
      <c r="G378" s="18">
        <v>1376</v>
      </c>
      <c r="H378">
        <v>700</v>
      </c>
      <c r="I378" s="15">
        <v>16.96</v>
      </c>
    </row>
    <row r="379" spans="1:9">
      <c r="A379" s="87" t="s">
        <v>165</v>
      </c>
      <c r="B379" s="208">
        <v>625</v>
      </c>
      <c r="C379" s="15">
        <v>2.0299999999999998</v>
      </c>
      <c r="D379" s="15">
        <v>156.88999999999999</v>
      </c>
      <c r="E379" s="15">
        <v>13.7</v>
      </c>
      <c r="F379" s="15">
        <v>5.83</v>
      </c>
      <c r="G379" s="18">
        <v>2451</v>
      </c>
      <c r="H379">
        <v>922</v>
      </c>
      <c r="I379" s="15">
        <v>22.34</v>
      </c>
    </row>
    <row r="380" spans="1:9">
      <c r="A380" s="87" t="s">
        <v>166</v>
      </c>
      <c r="B380" s="208">
        <v>886</v>
      </c>
      <c r="C380" s="15">
        <v>2.87</v>
      </c>
      <c r="D380" s="15">
        <v>157.68</v>
      </c>
      <c r="E380" s="15">
        <v>13.88</v>
      </c>
      <c r="F380" s="15">
        <v>6</v>
      </c>
      <c r="G380" s="18">
        <v>3517</v>
      </c>
      <c r="H380" s="18">
        <v>1107</v>
      </c>
      <c r="I380" s="15">
        <v>26.84</v>
      </c>
    </row>
    <row r="381" spans="1:9">
      <c r="A381" s="87" t="s">
        <v>167</v>
      </c>
      <c r="B381" s="208">
        <v>1182</v>
      </c>
      <c r="C381" s="15">
        <v>3.83</v>
      </c>
      <c r="D381" s="15">
        <v>158.34</v>
      </c>
      <c r="E381" s="15">
        <v>14.06</v>
      </c>
      <c r="F381" s="15">
        <v>6.16</v>
      </c>
      <c r="G381" s="18">
        <v>4279</v>
      </c>
      <c r="H381" s="18">
        <v>1270</v>
      </c>
      <c r="I381" s="15">
        <v>30.79</v>
      </c>
    </row>
    <row r="382" spans="1:9">
      <c r="A382" s="87" t="s">
        <v>168</v>
      </c>
      <c r="B382" s="208">
        <v>1500</v>
      </c>
      <c r="C382" s="15">
        <v>4.8600000000000003</v>
      </c>
      <c r="D382" s="15">
        <v>158.83000000000001</v>
      </c>
      <c r="E382" s="15">
        <v>14.22</v>
      </c>
      <c r="F382" s="15">
        <v>6.32</v>
      </c>
      <c r="G382" s="18">
        <v>4680</v>
      </c>
      <c r="H382" s="18">
        <v>1415</v>
      </c>
      <c r="I382" s="15">
        <v>34.31</v>
      </c>
    </row>
    <row r="383" spans="1:9">
      <c r="A383" s="87" t="s">
        <v>169</v>
      </c>
      <c r="B383" s="208">
        <v>1830</v>
      </c>
      <c r="C383" s="15">
        <v>5.93</v>
      </c>
      <c r="D383" s="15">
        <v>159.18</v>
      </c>
      <c r="E383" s="15">
        <v>14.36</v>
      </c>
      <c r="F383" s="15">
        <v>6.47</v>
      </c>
      <c r="G383" s="18">
        <v>4807</v>
      </c>
      <c r="H383" s="18">
        <v>1526</v>
      </c>
      <c r="I383" s="15">
        <v>37.01</v>
      </c>
    </row>
    <row r="384" spans="1:9">
      <c r="A384" s="87" t="s">
        <v>170</v>
      </c>
      <c r="B384" s="208">
        <v>2168</v>
      </c>
      <c r="C384" s="15">
        <v>7.03</v>
      </c>
      <c r="D384" s="15">
        <v>159.41999999999999</v>
      </c>
      <c r="E384" s="15">
        <v>14.48</v>
      </c>
      <c r="F384" s="15">
        <v>6.62</v>
      </c>
      <c r="G384" s="18">
        <v>4917</v>
      </c>
      <c r="H384" s="18">
        <v>1637</v>
      </c>
      <c r="I384" s="15">
        <v>39.700000000000003</v>
      </c>
    </row>
    <row r="385" spans="1:9">
      <c r="A385" s="87" t="s">
        <v>171</v>
      </c>
      <c r="B385" s="208">
        <v>2513</v>
      </c>
      <c r="C385" s="15">
        <v>8.14</v>
      </c>
      <c r="D385" s="15">
        <v>159.61000000000001</v>
      </c>
      <c r="E385" s="15">
        <v>14.58</v>
      </c>
      <c r="F385" s="15">
        <v>6.76</v>
      </c>
      <c r="G385" s="18">
        <v>4999</v>
      </c>
      <c r="H385" s="18">
        <v>1734</v>
      </c>
      <c r="I385" s="15">
        <v>42.04</v>
      </c>
    </row>
    <row r="386" spans="1:9">
      <c r="A386" s="87" t="s">
        <v>172</v>
      </c>
      <c r="B386" s="208">
        <v>2864</v>
      </c>
      <c r="C386" s="15">
        <v>9.2799999999999994</v>
      </c>
      <c r="D386" s="15">
        <v>159.76</v>
      </c>
      <c r="E386" s="15">
        <v>14.67</v>
      </c>
      <c r="F386" s="15">
        <v>6.9</v>
      </c>
      <c r="G386" s="18">
        <v>5065</v>
      </c>
      <c r="H386" s="18">
        <v>1814</v>
      </c>
      <c r="I386" s="15">
        <v>43.98</v>
      </c>
    </row>
    <row r="387" spans="1:9">
      <c r="A387" s="87" t="s">
        <v>173</v>
      </c>
      <c r="B387" s="208">
        <v>3221</v>
      </c>
      <c r="C387" s="15">
        <v>10.44</v>
      </c>
      <c r="D387" s="15">
        <v>159.88</v>
      </c>
      <c r="E387" s="15">
        <v>14.75</v>
      </c>
      <c r="F387" s="15">
        <v>7.04</v>
      </c>
      <c r="G387" s="18">
        <v>5128</v>
      </c>
      <c r="H387" s="18">
        <v>1878</v>
      </c>
      <c r="I387" s="15">
        <v>45.53</v>
      </c>
    </row>
    <row r="388" spans="1:9">
      <c r="A388" s="87" t="s">
        <v>174</v>
      </c>
      <c r="B388" s="208">
        <v>3582</v>
      </c>
      <c r="C388" s="15">
        <v>11.61</v>
      </c>
      <c r="D388" s="15">
        <v>159.99</v>
      </c>
      <c r="E388" s="15">
        <v>14.82</v>
      </c>
      <c r="F388" s="15">
        <v>7.18</v>
      </c>
      <c r="G388" s="18">
        <v>5189</v>
      </c>
      <c r="H388" s="18">
        <v>1925</v>
      </c>
      <c r="I388" s="15">
        <v>46.68</v>
      </c>
    </row>
    <row r="389" spans="1:9">
      <c r="A389" s="87" t="s">
        <v>175</v>
      </c>
      <c r="B389" s="208">
        <v>3945</v>
      </c>
      <c r="C389" s="15">
        <v>12.79</v>
      </c>
      <c r="D389" s="15">
        <v>160.08000000000001</v>
      </c>
      <c r="E389" s="15">
        <v>14.88</v>
      </c>
      <c r="F389" s="15">
        <v>7.31</v>
      </c>
      <c r="G389" s="18">
        <v>5241</v>
      </c>
      <c r="H389" s="18">
        <v>1955</v>
      </c>
      <c r="I389" s="15">
        <v>47.4</v>
      </c>
    </row>
    <row r="390" spans="1:9">
      <c r="A390" s="87" t="s">
        <v>176</v>
      </c>
      <c r="B390" s="208">
        <v>4309</v>
      </c>
      <c r="C390" s="15">
        <v>13.97</v>
      </c>
      <c r="D390" s="15">
        <v>160.15</v>
      </c>
      <c r="E390" s="15">
        <v>14.93</v>
      </c>
      <c r="F390" s="15">
        <v>7.45</v>
      </c>
      <c r="G390" s="18">
        <v>5265</v>
      </c>
      <c r="H390" s="18">
        <v>1966</v>
      </c>
      <c r="I390" s="15">
        <v>47.67</v>
      </c>
    </row>
    <row r="391" spans="1:9">
      <c r="A391" s="87" t="s">
        <v>177</v>
      </c>
      <c r="B391" s="208">
        <v>4674</v>
      </c>
      <c r="C391" s="15">
        <v>15.15</v>
      </c>
      <c r="D391" s="15">
        <v>160.22</v>
      </c>
      <c r="E391" s="15">
        <v>14.97</v>
      </c>
      <c r="F391" s="15">
        <v>7.58</v>
      </c>
      <c r="G391" s="18">
        <v>5266</v>
      </c>
      <c r="H391" s="18">
        <v>1967</v>
      </c>
      <c r="I391" s="15">
        <v>47.68</v>
      </c>
    </row>
    <row r="392" spans="1:9">
      <c r="A392" s="87" t="s">
        <v>178</v>
      </c>
      <c r="B392" s="208">
        <v>5039</v>
      </c>
      <c r="C392" s="15">
        <v>16.329999999999998</v>
      </c>
      <c r="D392" s="15">
        <v>160.28</v>
      </c>
      <c r="E392" s="15">
        <v>15.01</v>
      </c>
      <c r="F392" s="15">
        <v>7.71</v>
      </c>
      <c r="G392" s="18">
        <v>5266</v>
      </c>
      <c r="H392" s="18">
        <v>1967</v>
      </c>
      <c r="I392" s="15">
        <v>47.68</v>
      </c>
    </row>
    <row r="393" spans="1:9">
      <c r="A393" s="87" t="s">
        <v>179</v>
      </c>
      <c r="B393" s="208">
        <v>5403</v>
      </c>
      <c r="C393" s="15">
        <v>17.510000000000002</v>
      </c>
      <c r="D393" s="15">
        <v>160.32</v>
      </c>
      <c r="E393" s="15">
        <v>15.05</v>
      </c>
      <c r="F393" s="15">
        <v>7.84</v>
      </c>
      <c r="G393" s="18">
        <v>5266</v>
      </c>
      <c r="H393" s="18">
        <v>1967</v>
      </c>
      <c r="I393" s="15">
        <v>47.68</v>
      </c>
    </row>
    <row r="394" spans="1:9">
      <c r="A394" s="87" t="s">
        <v>180</v>
      </c>
      <c r="B394" s="208">
        <v>5768</v>
      </c>
      <c r="C394" s="15">
        <v>18.7</v>
      </c>
      <c r="D394" s="15">
        <v>160.37</v>
      </c>
      <c r="E394" s="15">
        <v>15.07</v>
      </c>
      <c r="F394" s="15">
        <v>7.97</v>
      </c>
      <c r="G394" s="18">
        <v>5266</v>
      </c>
      <c r="H394" s="18">
        <v>1967</v>
      </c>
      <c r="I394" s="15">
        <v>47.68</v>
      </c>
    </row>
    <row r="395" spans="1:9">
      <c r="A395" s="87" t="s">
        <v>181</v>
      </c>
      <c r="B395" s="208">
        <v>6133</v>
      </c>
      <c r="C395" s="15">
        <v>19.88</v>
      </c>
      <c r="D395" s="15">
        <v>160.41</v>
      </c>
      <c r="E395" s="15">
        <v>15.1</v>
      </c>
      <c r="F395" s="15">
        <v>8.1</v>
      </c>
      <c r="G395" s="18">
        <v>5266</v>
      </c>
      <c r="H395" s="18">
        <v>1967</v>
      </c>
      <c r="I395" s="15">
        <v>47.68</v>
      </c>
    </row>
    <row r="396" spans="1:9">
      <c r="A396" s="87" t="s">
        <v>182</v>
      </c>
      <c r="B396" s="208">
        <v>6498</v>
      </c>
      <c r="C396" s="15">
        <v>21.06</v>
      </c>
      <c r="D396" s="15">
        <v>160.44</v>
      </c>
      <c r="E396" s="15">
        <v>15.12</v>
      </c>
      <c r="F396" s="15">
        <v>8.23</v>
      </c>
      <c r="G396" s="18">
        <v>5266</v>
      </c>
      <c r="H396" s="18">
        <v>1967</v>
      </c>
      <c r="I396" s="15">
        <v>47.68</v>
      </c>
    </row>
    <row r="397" spans="1:9">
      <c r="A397" s="87" t="s">
        <v>183</v>
      </c>
      <c r="B397" s="208">
        <v>6862</v>
      </c>
      <c r="C397" s="15">
        <v>22.24</v>
      </c>
      <c r="D397" s="15">
        <v>160.47</v>
      </c>
      <c r="E397" s="15">
        <v>15.14</v>
      </c>
      <c r="F397" s="15">
        <v>8.36</v>
      </c>
      <c r="G397" s="18">
        <v>5266</v>
      </c>
      <c r="H397" s="18">
        <v>1967</v>
      </c>
      <c r="I397" s="15">
        <v>47.68</v>
      </c>
    </row>
    <row r="398" spans="1:9">
      <c r="A398" s="87" t="s">
        <v>184</v>
      </c>
      <c r="B398" s="208">
        <v>7227</v>
      </c>
      <c r="C398" s="15">
        <v>23.42</v>
      </c>
      <c r="D398" s="15">
        <v>160.5</v>
      </c>
      <c r="E398" s="15">
        <v>15.16</v>
      </c>
      <c r="F398" s="15">
        <v>8.49</v>
      </c>
      <c r="G398" s="18">
        <v>5266</v>
      </c>
      <c r="H398" s="18">
        <v>1967</v>
      </c>
      <c r="I398" s="15">
        <v>47.68</v>
      </c>
    </row>
    <row r="399" spans="1:9">
      <c r="A399" s="87" t="s">
        <v>185</v>
      </c>
      <c r="B399" s="208">
        <v>7592</v>
      </c>
      <c r="C399" s="15">
        <v>24.61</v>
      </c>
      <c r="D399" s="15">
        <v>160.52000000000001</v>
      </c>
      <c r="E399" s="15">
        <v>15.18</v>
      </c>
      <c r="F399" s="15">
        <v>8.6199999999999992</v>
      </c>
      <c r="G399" s="18">
        <v>5266</v>
      </c>
      <c r="H399" s="18">
        <v>1967</v>
      </c>
      <c r="I399" s="15">
        <v>47.68</v>
      </c>
    </row>
    <row r="400" spans="1:9">
      <c r="A400" s="87" t="s">
        <v>187</v>
      </c>
      <c r="B400" s="208">
        <v>7957</v>
      </c>
      <c r="C400" s="15">
        <v>25.79</v>
      </c>
      <c r="D400" s="15">
        <v>160.54</v>
      </c>
      <c r="E400" s="15">
        <v>15.19</v>
      </c>
      <c r="F400" s="15">
        <v>8.74</v>
      </c>
      <c r="G400" s="18">
        <v>5266</v>
      </c>
      <c r="H400" s="18">
        <v>1967</v>
      </c>
      <c r="I400" s="15">
        <v>47.68</v>
      </c>
    </row>
    <row r="401" spans="1:9">
      <c r="A401" s="87" t="s">
        <v>186</v>
      </c>
      <c r="B401" s="208">
        <v>8321</v>
      </c>
      <c r="C401" s="15">
        <v>26.97</v>
      </c>
      <c r="D401" s="15">
        <v>160.56</v>
      </c>
      <c r="E401" s="15">
        <v>15.2</v>
      </c>
      <c r="F401" s="15">
        <v>8.8699999999999992</v>
      </c>
      <c r="G401" s="18">
        <v>5266</v>
      </c>
      <c r="H401" s="18">
        <v>1967</v>
      </c>
      <c r="I401" s="15">
        <v>47.68</v>
      </c>
    </row>
    <row r="402" spans="1:9">
      <c r="A402" s="87" t="s">
        <v>188</v>
      </c>
      <c r="B402" s="208">
        <v>8686</v>
      </c>
      <c r="C402" s="15">
        <v>28.15</v>
      </c>
      <c r="D402" s="15">
        <v>160.58000000000001</v>
      </c>
      <c r="E402" s="15">
        <v>15.22</v>
      </c>
      <c r="F402" s="15">
        <v>9</v>
      </c>
      <c r="G402" s="18">
        <v>5266</v>
      </c>
      <c r="H402" s="18">
        <v>1967</v>
      </c>
      <c r="I402" s="15">
        <v>47.68</v>
      </c>
    </row>
    <row r="403" spans="1:9">
      <c r="A403" s="87" t="s">
        <v>189</v>
      </c>
      <c r="B403" s="208">
        <v>9051</v>
      </c>
      <c r="C403" s="15">
        <v>29.34</v>
      </c>
      <c r="D403" s="15">
        <v>160.6</v>
      </c>
      <c r="E403" s="15">
        <v>15.23</v>
      </c>
      <c r="F403" s="15">
        <v>9.1300000000000008</v>
      </c>
      <c r="G403" s="18">
        <v>5266</v>
      </c>
      <c r="H403" s="18">
        <v>1967</v>
      </c>
      <c r="I403" s="15">
        <v>47.68</v>
      </c>
    </row>
    <row r="404" spans="1:9">
      <c r="A404" s="87" t="s">
        <v>190</v>
      </c>
      <c r="B404" s="208">
        <v>9415</v>
      </c>
      <c r="C404" s="15">
        <v>30.52</v>
      </c>
      <c r="D404" s="15">
        <v>160.61000000000001</v>
      </c>
      <c r="E404" s="15">
        <v>15.24</v>
      </c>
      <c r="F404" s="15">
        <v>9.25</v>
      </c>
      <c r="G404" s="18">
        <v>5266</v>
      </c>
      <c r="H404" s="18">
        <v>1967</v>
      </c>
      <c r="I404" s="15">
        <v>47.68</v>
      </c>
    </row>
    <row r="405" spans="1:9">
      <c r="A405" s="87" t="s">
        <v>191</v>
      </c>
      <c r="B405" s="208">
        <v>9780</v>
      </c>
      <c r="C405" s="15">
        <v>31.7</v>
      </c>
      <c r="D405" s="15">
        <v>160.63</v>
      </c>
      <c r="E405" s="15">
        <v>15.25</v>
      </c>
      <c r="F405" s="15">
        <v>9.3800000000000008</v>
      </c>
      <c r="G405" s="18">
        <v>5266</v>
      </c>
      <c r="H405" s="18">
        <v>1967</v>
      </c>
      <c r="I405" s="15">
        <v>47.68</v>
      </c>
    </row>
    <row r="406" spans="1:9">
      <c r="A406" s="87" t="s">
        <v>192</v>
      </c>
      <c r="B406" s="208">
        <v>10145</v>
      </c>
      <c r="C406" s="15">
        <v>32.880000000000003</v>
      </c>
      <c r="D406" s="15">
        <v>160.63999999999999</v>
      </c>
      <c r="E406" s="15">
        <v>15.26</v>
      </c>
      <c r="F406" s="15">
        <v>9.51</v>
      </c>
      <c r="G406" s="18">
        <v>5266</v>
      </c>
      <c r="H406" s="18">
        <v>1967</v>
      </c>
      <c r="I406" s="15">
        <v>47.68</v>
      </c>
    </row>
    <row r="407" spans="1:9">
      <c r="A407" s="87" t="s">
        <v>193</v>
      </c>
      <c r="B407" s="208">
        <v>10510</v>
      </c>
      <c r="C407" s="15">
        <v>34.06</v>
      </c>
      <c r="D407" s="15">
        <v>160.65</v>
      </c>
      <c r="E407" s="15">
        <v>15.27</v>
      </c>
      <c r="F407" s="15">
        <v>9.6300000000000008</v>
      </c>
      <c r="G407" s="18">
        <v>5266</v>
      </c>
      <c r="H407" s="18">
        <v>1967</v>
      </c>
      <c r="I407" s="15">
        <v>47.68</v>
      </c>
    </row>
    <row r="408" spans="1:9">
      <c r="A408" s="87" t="s">
        <v>194</v>
      </c>
      <c r="B408" s="208">
        <v>10874</v>
      </c>
      <c r="C408" s="15">
        <v>35.25</v>
      </c>
      <c r="D408" s="15">
        <v>160.66</v>
      </c>
      <c r="E408" s="15">
        <v>15.27</v>
      </c>
      <c r="F408" s="15">
        <v>9.76</v>
      </c>
      <c r="G408" s="18">
        <v>5266</v>
      </c>
      <c r="H408" s="18">
        <v>1967</v>
      </c>
      <c r="I408" s="15">
        <v>47.68</v>
      </c>
    </row>
    <row r="409" spans="1:9">
      <c r="A409" s="87" t="s">
        <v>195</v>
      </c>
      <c r="B409" s="208">
        <v>11239</v>
      </c>
      <c r="C409" s="15">
        <v>36.43</v>
      </c>
      <c r="D409" s="15">
        <v>160.68</v>
      </c>
      <c r="E409" s="15">
        <v>15.28</v>
      </c>
      <c r="F409" s="15">
        <v>9.89</v>
      </c>
      <c r="G409" s="18">
        <v>5266</v>
      </c>
      <c r="H409" s="18">
        <v>1967</v>
      </c>
      <c r="I409" s="15">
        <v>47.68</v>
      </c>
    </row>
    <row r="410" spans="1:9">
      <c r="A410" s="87" t="s">
        <v>196</v>
      </c>
      <c r="B410" s="208">
        <v>11604</v>
      </c>
      <c r="C410" s="15">
        <v>37.61</v>
      </c>
      <c r="D410" s="15">
        <v>160.69</v>
      </c>
      <c r="E410" s="15">
        <v>15.29</v>
      </c>
      <c r="F410" s="15">
        <v>10.01</v>
      </c>
      <c r="G410" s="18">
        <v>5266</v>
      </c>
      <c r="H410" s="18">
        <v>1967</v>
      </c>
      <c r="I410" s="15">
        <v>47.68</v>
      </c>
    </row>
    <row r="411" spans="1:9">
      <c r="A411" s="87" t="s">
        <v>197</v>
      </c>
      <c r="B411" s="208">
        <v>11969</v>
      </c>
      <c r="C411" s="15">
        <v>38.79</v>
      </c>
      <c r="D411" s="15">
        <v>160.69999999999999</v>
      </c>
      <c r="E411" s="15">
        <v>15.29</v>
      </c>
      <c r="F411" s="15">
        <v>10.14</v>
      </c>
      <c r="G411" s="18">
        <v>5266</v>
      </c>
      <c r="H411" s="18">
        <v>1967</v>
      </c>
      <c r="I411" s="15">
        <v>47.68</v>
      </c>
    </row>
    <row r="412" spans="1:9">
      <c r="A412" s="87" t="s">
        <v>198</v>
      </c>
      <c r="B412" s="208">
        <v>12333</v>
      </c>
      <c r="C412" s="15">
        <v>39.979999999999997</v>
      </c>
      <c r="D412" s="15">
        <v>160.69999999999999</v>
      </c>
      <c r="E412" s="15">
        <v>15.3</v>
      </c>
      <c r="F412" s="15">
        <v>10.27</v>
      </c>
      <c r="G412" s="18">
        <v>5266</v>
      </c>
      <c r="H412" s="18">
        <v>1967</v>
      </c>
      <c r="I412" s="15">
        <v>47.68</v>
      </c>
    </row>
    <row r="413" spans="1:9">
      <c r="A413" s="87" t="s">
        <v>199</v>
      </c>
      <c r="B413" s="208">
        <v>12698</v>
      </c>
      <c r="C413" s="15">
        <v>41.16</v>
      </c>
      <c r="D413" s="15">
        <v>160.71</v>
      </c>
      <c r="E413" s="15">
        <v>15.31</v>
      </c>
      <c r="F413" s="15">
        <v>10.39</v>
      </c>
      <c r="G413" s="18">
        <v>5266</v>
      </c>
      <c r="H413" s="18">
        <v>1967</v>
      </c>
      <c r="I413" s="15">
        <v>47.68</v>
      </c>
    </row>
    <row r="414" spans="1:9">
      <c r="A414" s="87" t="s">
        <v>200</v>
      </c>
      <c r="B414" s="208">
        <v>13063</v>
      </c>
      <c r="C414" s="15">
        <v>42.34</v>
      </c>
      <c r="D414" s="15">
        <v>160.72</v>
      </c>
      <c r="E414" s="15">
        <v>15.31</v>
      </c>
      <c r="F414" s="15">
        <v>10.52</v>
      </c>
      <c r="G414" s="18">
        <v>5266</v>
      </c>
      <c r="H414" s="18">
        <v>1967</v>
      </c>
      <c r="I414" s="15">
        <v>47.68</v>
      </c>
    </row>
    <row r="415" spans="1:9">
      <c r="A415" s="87" t="s">
        <v>201</v>
      </c>
      <c r="B415" s="208">
        <v>13427</v>
      </c>
      <c r="C415" s="15">
        <v>43.52</v>
      </c>
      <c r="D415" s="15">
        <v>160.72999999999999</v>
      </c>
      <c r="E415" s="15">
        <v>15.32</v>
      </c>
      <c r="F415" s="15">
        <v>10.64</v>
      </c>
      <c r="G415" s="18">
        <v>5266</v>
      </c>
      <c r="H415" s="18">
        <v>1967</v>
      </c>
      <c r="I415" s="15">
        <v>47.68</v>
      </c>
    </row>
    <row r="416" spans="1:9">
      <c r="A416" s="87" t="s">
        <v>202</v>
      </c>
      <c r="B416" s="208">
        <v>13792</v>
      </c>
      <c r="C416" s="15">
        <v>44.7</v>
      </c>
      <c r="D416" s="15">
        <v>160.74</v>
      </c>
      <c r="E416" s="15">
        <v>15.32</v>
      </c>
      <c r="F416" s="15">
        <v>10.77</v>
      </c>
      <c r="G416" s="18">
        <v>5266</v>
      </c>
      <c r="H416" s="18">
        <v>1967</v>
      </c>
      <c r="I416" s="15">
        <v>47.68</v>
      </c>
    </row>
    <row r="417" spans="1:9">
      <c r="A417" s="87" t="s">
        <v>203</v>
      </c>
      <c r="B417" s="208">
        <v>14157</v>
      </c>
      <c r="C417" s="15">
        <v>45.89</v>
      </c>
      <c r="D417" s="15">
        <v>160.74</v>
      </c>
      <c r="E417" s="15">
        <v>15.33</v>
      </c>
      <c r="F417" s="15">
        <v>10.9</v>
      </c>
      <c r="G417" s="18">
        <v>5266</v>
      </c>
      <c r="H417" s="18">
        <v>1967</v>
      </c>
      <c r="I417" s="15">
        <v>47.68</v>
      </c>
    </row>
    <row r="418" spans="1:9">
      <c r="A418" s="87" t="s">
        <v>204</v>
      </c>
      <c r="B418" s="208">
        <v>14522</v>
      </c>
      <c r="C418" s="15">
        <v>47.07</v>
      </c>
      <c r="D418" s="15">
        <v>160.75</v>
      </c>
      <c r="E418" s="15">
        <v>15.33</v>
      </c>
      <c r="F418" s="15">
        <v>11.02</v>
      </c>
      <c r="G418" s="18">
        <v>5266</v>
      </c>
      <c r="H418" s="18">
        <v>1967</v>
      </c>
      <c r="I418" s="15">
        <v>47.68</v>
      </c>
    </row>
    <row r="419" spans="1:9">
      <c r="A419" s="87" t="s">
        <v>205</v>
      </c>
      <c r="B419" s="208">
        <v>14886</v>
      </c>
      <c r="C419" s="15">
        <v>48.25</v>
      </c>
      <c r="D419" s="15">
        <v>160.75</v>
      </c>
      <c r="E419" s="15">
        <v>15.33</v>
      </c>
      <c r="F419" s="15">
        <v>11.15</v>
      </c>
      <c r="G419" s="18">
        <v>5266</v>
      </c>
      <c r="H419" s="18">
        <v>1967</v>
      </c>
      <c r="I419" s="15">
        <v>47.68</v>
      </c>
    </row>
    <row r="420" spans="1:9">
      <c r="A420" s="87" t="s">
        <v>206</v>
      </c>
      <c r="B420" s="208">
        <v>15251</v>
      </c>
      <c r="C420" s="15">
        <v>49.43</v>
      </c>
      <c r="D420" s="15">
        <v>160.76</v>
      </c>
      <c r="E420" s="15">
        <v>15.34</v>
      </c>
      <c r="F420" s="15">
        <v>11.27</v>
      </c>
      <c r="G420" s="18">
        <v>5266</v>
      </c>
      <c r="H420" s="18">
        <v>1967</v>
      </c>
      <c r="I420" s="15">
        <v>47.68</v>
      </c>
    </row>
    <row r="421" spans="1:9">
      <c r="A421" s="87" t="s">
        <v>207</v>
      </c>
      <c r="B421" s="208">
        <v>15616</v>
      </c>
      <c r="C421" s="15">
        <v>50.62</v>
      </c>
      <c r="D421" s="15">
        <v>160.77000000000001</v>
      </c>
      <c r="E421" s="15">
        <v>15.34</v>
      </c>
      <c r="F421" s="15">
        <v>11.4</v>
      </c>
      <c r="G421" s="18">
        <v>5266</v>
      </c>
      <c r="H421" s="18">
        <v>1967</v>
      </c>
      <c r="I421" s="15">
        <v>47.68</v>
      </c>
    </row>
    <row r="422" spans="1:9" ht="15.75" thickBot="1">
      <c r="A422" s="80" t="s">
        <v>209</v>
      </c>
    </row>
    <row r="423" spans="1:9">
      <c r="A423" s="48" t="s">
        <v>1</v>
      </c>
      <c r="B423" s="205" t="s">
        <v>18</v>
      </c>
      <c r="C423" s="62"/>
      <c r="D423" s="364" t="s">
        <v>127</v>
      </c>
      <c r="E423" s="364"/>
      <c r="F423" s="364"/>
      <c r="G423" s="48" t="s">
        <v>3</v>
      </c>
      <c r="H423" s="49"/>
      <c r="I423" s="63" t="str">
        <f>VLOOKUP(B424,'Table of Contents'!$B$6:$E$49,4,FALSE)</f>
        <v>Fuel Oil</v>
      </c>
    </row>
    <row r="424" spans="1:9">
      <c r="A424" s="50" t="s">
        <v>2</v>
      </c>
      <c r="B424" s="206" t="s">
        <v>24</v>
      </c>
      <c r="C424" s="64"/>
      <c r="D424" s="365"/>
      <c r="E424" s="365"/>
      <c r="F424" s="365"/>
      <c r="G424" s="50" t="s">
        <v>105</v>
      </c>
      <c r="H424" s="52"/>
      <c r="I424" s="219">
        <f>VLOOKUP(B424,Summary!$B$7:$J$59,3,FALSE)</f>
        <v>0.87</v>
      </c>
    </row>
    <row r="425" spans="1:9" ht="15.75" thickBot="1">
      <c r="A425" s="53" t="s">
        <v>104</v>
      </c>
      <c r="B425" s="207" t="str">
        <f>VLOOKUP(B424,'Table of Contents'!$B$6:$E$49,2,)</f>
        <v>Fr. 76 - 85 Stbd</v>
      </c>
      <c r="C425" s="65"/>
      <c r="D425" s="366"/>
      <c r="E425" s="366"/>
      <c r="F425" s="366"/>
      <c r="G425" s="53" t="s">
        <v>106</v>
      </c>
      <c r="H425" s="54"/>
      <c r="I425" s="227" t="str">
        <f>VLOOKUP(B424,'Table of Contents'!$B$6:$E$49,3,)</f>
        <v>FO3-76-1</v>
      </c>
    </row>
    <row r="426" spans="1:9">
      <c r="A426" s="80"/>
    </row>
    <row r="427" spans="1:9">
      <c r="A427" s="59" t="s">
        <v>107</v>
      </c>
      <c r="B427" s="209" t="s">
        <v>82</v>
      </c>
      <c r="C427" s="40" t="s">
        <v>82</v>
      </c>
      <c r="D427" s="40" t="s">
        <v>84</v>
      </c>
      <c r="E427" s="40" t="s">
        <v>85</v>
      </c>
      <c r="F427" s="40" t="s">
        <v>86</v>
      </c>
      <c r="G427" s="367" t="s">
        <v>108</v>
      </c>
      <c r="H427" s="367"/>
      <c r="I427" s="40" t="s">
        <v>109</v>
      </c>
    </row>
    <row r="428" spans="1:9">
      <c r="A428" s="60" t="s">
        <v>156</v>
      </c>
      <c r="B428" s="210" t="s">
        <v>147</v>
      </c>
      <c r="C428" s="42" t="s">
        <v>241</v>
      </c>
      <c r="D428" s="42" t="s">
        <v>148</v>
      </c>
      <c r="E428" s="43" t="s">
        <v>149</v>
      </c>
      <c r="F428" s="43" t="s">
        <v>150</v>
      </c>
      <c r="G428" s="69" t="s">
        <v>151</v>
      </c>
      <c r="H428" s="69" t="s">
        <v>152</v>
      </c>
      <c r="I428" s="43" t="s">
        <v>153</v>
      </c>
    </row>
    <row r="429" spans="1:9">
      <c r="A429" s="87" t="s">
        <v>208</v>
      </c>
      <c r="B429" s="208">
        <v>15981</v>
      </c>
      <c r="C429" s="15">
        <v>51.8</v>
      </c>
      <c r="D429" s="15">
        <v>160.77000000000001</v>
      </c>
      <c r="E429" s="15">
        <v>15.35</v>
      </c>
      <c r="F429" s="15">
        <v>11.52</v>
      </c>
      <c r="G429" s="18">
        <v>5266</v>
      </c>
      <c r="H429" s="18">
        <v>1967</v>
      </c>
      <c r="I429" s="15">
        <v>47.68</v>
      </c>
    </row>
    <row r="430" spans="1:9">
      <c r="A430" s="87" t="s">
        <v>210</v>
      </c>
      <c r="B430" s="208">
        <v>16345</v>
      </c>
      <c r="C430" s="15">
        <v>52.98</v>
      </c>
      <c r="D430" s="15">
        <v>160.78</v>
      </c>
      <c r="E430" s="15">
        <v>15.35</v>
      </c>
      <c r="F430" s="15">
        <v>11.65</v>
      </c>
      <c r="G430" s="18">
        <v>5266</v>
      </c>
      <c r="H430" s="18">
        <v>1967</v>
      </c>
      <c r="I430" s="15">
        <v>47.68</v>
      </c>
    </row>
    <row r="431" spans="1:9">
      <c r="A431" s="87" t="s">
        <v>211</v>
      </c>
      <c r="B431" s="208">
        <v>16710</v>
      </c>
      <c r="C431" s="15">
        <v>54.16</v>
      </c>
      <c r="D431" s="15">
        <v>160.78</v>
      </c>
      <c r="E431" s="15">
        <v>15.35</v>
      </c>
      <c r="F431" s="15">
        <v>11.77</v>
      </c>
      <c r="G431" s="18">
        <v>5266</v>
      </c>
      <c r="H431" s="18">
        <v>1967</v>
      </c>
      <c r="I431" s="15">
        <v>47.68</v>
      </c>
    </row>
    <row r="432" spans="1:9">
      <c r="A432" s="87" t="s">
        <v>212</v>
      </c>
      <c r="B432" s="208">
        <v>17075</v>
      </c>
      <c r="C432" s="15">
        <v>55.34</v>
      </c>
      <c r="D432" s="15">
        <v>160.79</v>
      </c>
      <c r="E432" s="15">
        <v>15.36</v>
      </c>
      <c r="F432" s="15">
        <v>11.9</v>
      </c>
      <c r="G432" s="18">
        <v>5266</v>
      </c>
      <c r="H432" s="18">
        <v>1967</v>
      </c>
      <c r="I432" s="15">
        <v>47.68</v>
      </c>
    </row>
    <row r="433" spans="1:10">
      <c r="A433" s="87" t="s">
        <v>213</v>
      </c>
      <c r="B433" s="208">
        <v>17440</v>
      </c>
      <c r="C433" s="15">
        <v>56.53</v>
      </c>
      <c r="D433" s="15">
        <v>160.79</v>
      </c>
      <c r="E433" s="15">
        <v>15.36</v>
      </c>
      <c r="F433" s="15">
        <v>12.03</v>
      </c>
      <c r="G433" s="18">
        <v>5266</v>
      </c>
      <c r="H433" s="18">
        <v>1967</v>
      </c>
      <c r="I433" s="15">
        <v>47.68</v>
      </c>
    </row>
    <row r="434" spans="1:10">
      <c r="A434" s="185" t="s">
        <v>214</v>
      </c>
      <c r="B434" s="213">
        <v>17804</v>
      </c>
      <c r="C434" s="196">
        <v>57.71</v>
      </c>
      <c r="D434" s="196">
        <v>160.80000000000001</v>
      </c>
      <c r="E434" s="196">
        <v>15.36</v>
      </c>
      <c r="F434" s="196">
        <v>12.15</v>
      </c>
      <c r="G434" s="178">
        <v>5266</v>
      </c>
      <c r="H434" s="178">
        <v>1967</v>
      </c>
      <c r="I434" s="196">
        <v>47.68</v>
      </c>
    </row>
    <row r="435" spans="1:10">
      <c r="A435" s="87" t="s">
        <v>215</v>
      </c>
      <c r="B435" s="208">
        <v>18169</v>
      </c>
      <c r="C435" s="15">
        <v>58.89</v>
      </c>
      <c r="D435" s="15">
        <v>160.80000000000001</v>
      </c>
      <c r="E435" s="15">
        <v>15.36</v>
      </c>
      <c r="F435" s="15">
        <v>12.28</v>
      </c>
      <c r="G435" s="18">
        <v>5266</v>
      </c>
      <c r="H435" s="18">
        <v>1967</v>
      </c>
      <c r="I435" s="15">
        <v>47.68</v>
      </c>
    </row>
    <row r="436" spans="1:10">
      <c r="A436" s="186" t="s">
        <v>216</v>
      </c>
      <c r="B436" s="214">
        <v>18534</v>
      </c>
      <c r="C436" s="197">
        <v>60.07</v>
      </c>
      <c r="D436" s="197">
        <v>160.80000000000001</v>
      </c>
      <c r="E436" s="197">
        <v>15.37</v>
      </c>
      <c r="F436" s="197">
        <v>12.4</v>
      </c>
      <c r="G436" s="181">
        <v>5266</v>
      </c>
      <c r="H436" s="181">
        <v>1967</v>
      </c>
      <c r="I436" s="197">
        <v>47.68</v>
      </c>
    </row>
    <row r="437" spans="1:10" ht="15.75" thickBot="1">
      <c r="A437" s="93" t="s">
        <v>217</v>
      </c>
      <c r="B437" s="212">
        <v>18856</v>
      </c>
      <c r="C437" s="67">
        <v>61.12</v>
      </c>
      <c r="D437" s="67">
        <v>160.81</v>
      </c>
      <c r="E437" s="67">
        <v>15.37</v>
      </c>
      <c r="F437" s="67">
        <v>12.51</v>
      </c>
      <c r="G437" s="95">
        <v>0</v>
      </c>
      <c r="H437" s="95">
        <v>0</v>
      </c>
      <c r="I437" s="67">
        <v>0</v>
      </c>
      <c r="J437" s="38"/>
    </row>
    <row r="438" spans="1:10">
      <c r="A438" s="48" t="s">
        <v>1</v>
      </c>
      <c r="B438" s="205" t="s">
        <v>18</v>
      </c>
      <c r="C438" s="62"/>
      <c r="D438" s="364" t="s">
        <v>128</v>
      </c>
      <c r="E438" s="364"/>
      <c r="F438" s="364"/>
      <c r="G438" s="48" t="s">
        <v>3</v>
      </c>
      <c r="H438" s="49"/>
      <c r="I438" s="63" t="str">
        <f>VLOOKUP(B439,'Table of Contents'!$B$6:$E$49,4,FALSE)</f>
        <v>Fuel Oil</v>
      </c>
    </row>
    <row r="439" spans="1:10">
      <c r="A439" s="50" t="s">
        <v>2</v>
      </c>
      <c r="B439" s="206" t="s">
        <v>100</v>
      </c>
      <c r="C439" s="64"/>
      <c r="D439" s="365"/>
      <c r="E439" s="365"/>
      <c r="F439" s="365"/>
      <c r="G439" s="50" t="s">
        <v>105</v>
      </c>
      <c r="H439" s="52"/>
      <c r="I439" s="219">
        <f>VLOOKUP(B439,Summary!$B$7:$J$59,3,FALSE)</f>
        <v>0.87</v>
      </c>
    </row>
    <row r="440" spans="1:10" ht="15.75" thickBot="1">
      <c r="A440" s="53" t="s">
        <v>104</v>
      </c>
      <c r="B440" s="207" t="str">
        <f>VLOOKUP(B439,'Table of Contents'!$B$6:$E$49,2,)</f>
        <v>Fr. 76 - 85 Port</v>
      </c>
      <c r="C440" s="65"/>
      <c r="D440" s="366"/>
      <c r="E440" s="366"/>
      <c r="F440" s="366"/>
      <c r="G440" s="53" t="s">
        <v>106</v>
      </c>
      <c r="H440" s="54"/>
      <c r="I440" s="65" t="str">
        <f>VLOOKUP(B439,'Table of Contents'!$B$6:$E$49,3,)</f>
        <v>FO3-76-4</v>
      </c>
    </row>
    <row r="441" spans="1:10">
      <c r="E441" s="66"/>
    </row>
    <row r="442" spans="1:10">
      <c r="A442" s="362" t="s">
        <v>452</v>
      </c>
      <c r="B442" s="362"/>
      <c r="C442" s="362"/>
      <c r="D442" s="362"/>
      <c r="E442" s="362"/>
      <c r="F442" s="362"/>
      <c r="G442" s="362"/>
      <c r="H442" s="362"/>
      <c r="I442" s="362"/>
    </row>
    <row r="443" spans="1:10">
      <c r="A443" s="362" t="s">
        <v>453</v>
      </c>
      <c r="B443" s="362"/>
      <c r="C443" s="362"/>
      <c r="D443" s="362"/>
      <c r="E443" s="362"/>
      <c r="F443" s="362"/>
      <c r="G443" s="362"/>
      <c r="H443" s="362"/>
      <c r="I443" s="362"/>
    </row>
    <row r="444" spans="1:10">
      <c r="A444" s="362" t="s">
        <v>299</v>
      </c>
      <c r="B444" s="362"/>
      <c r="C444" s="362"/>
      <c r="D444" s="362"/>
      <c r="E444" s="362"/>
      <c r="F444" s="362"/>
      <c r="G444" s="362"/>
      <c r="H444" s="362"/>
      <c r="I444" s="362"/>
    </row>
    <row r="445" spans="1:10">
      <c r="A445" s="363" t="s">
        <v>300</v>
      </c>
      <c r="B445" s="363"/>
      <c r="C445" s="363"/>
      <c r="D445" s="363"/>
      <c r="E445" s="363"/>
      <c r="F445" s="363"/>
      <c r="G445" s="363"/>
      <c r="H445" s="363"/>
      <c r="I445" s="363"/>
    </row>
    <row r="446" spans="1:10">
      <c r="A446" s="362" t="s">
        <v>298</v>
      </c>
      <c r="B446" s="362"/>
      <c r="C446" s="362"/>
      <c r="D446" s="362"/>
      <c r="E446" s="362"/>
      <c r="F446" s="362"/>
      <c r="G446" s="362"/>
      <c r="H446" s="362"/>
      <c r="I446" s="362"/>
    </row>
    <row r="448" spans="1:10">
      <c r="A448" s="59" t="s">
        <v>107</v>
      </c>
      <c r="B448" s="209" t="s">
        <v>82</v>
      </c>
      <c r="C448" s="40" t="s">
        <v>82</v>
      </c>
      <c r="D448" s="40" t="s">
        <v>84</v>
      </c>
      <c r="E448" s="40" t="s">
        <v>85</v>
      </c>
      <c r="F448" s="40" t="s">
        <v>86</v>
      </c>
      <c r="G448" s="367" t="s">
        <v>108</v>
      </c>
      <c r="H448" s="367"/>
      <c r="I448" s="40" t="s">
        <v>109</v>
      </c>
    </row>
    <row r="449" spans="1:9">
      <c r="A449" s="60" t="s">
        <v>156</v>
      </c>
      <c r="B449" s="210" t="s">
        <v>147</v>
      </c>
      <c r="C449" s="42" t="s">
        <v>241</v>
      </c>
      <c r="D449" s="42" t="s">
        <v>148</v>
      </c>
      <c r="E449" s="43" t="s">
        <v>149</v>
      </c>
      <c r="F449" s="43" t="s">
        <v>150</v>
      </c>
      <c r="G449" s="69" t="s">
        <v>151</v>
      </c>
      <c r="H449" s="69" t="s">
        <v>152</v>
      </c>
      <c r="I449" s="43" t="s">
        <v>153</v>
      </c>
    </row>
    <row r="450" spans="1:9">
      <c r="A450" s="87" t="s">
        <v>160</v>
      </c>
      <c r="B450" s="208">
        <v>23</v>
      </c>
      <c r="C450" s="15">
        <v>7.0000000000000007E-2</v>
      </c>
      <c r="D450" s="15">
        <v>153.44999999999999</v>
      </c>
      <c r="E450" s="15">
        <v>-11.51</v>
      </c>
      <c r="F450" s="15">
        <v>4.99</v>
      </c>
      <c r="G450">
        <v>31</v>
      </c>
      <c r="H450">
        <v>36</v>
      </c>
      <c r="I450" s="15">
        <v>0.86</v>
      </c>
    </row>
    <row r="451" spans="1:9">
      <c r="A451" s="87" t="s">
        <v>161</v>
      </c>
      <c r="B451" s="208">
        <v>72</v>
      </c>
      <c r="C451" s="15">
        <v>0.23</v>
      </c>
      <c r="D451" s="15">
        <v>154.12</v>
      </c>
      <c r="E451" s="15">
        <v>-12.22</v>
      </c>
      <c r="F451" s="15">
        <v>5.18</v>
      </c>
      <c r="G451">
        <v>145</v>
      </c>
      <c r="H451">
        <v>163</v>
      </c>
      <c r="I451" s="15">
        <v>3.94</v>
      </c>
    </row>
    <row r="452" spans="1:9">
      <c r="A452" s="87" t="s">
        <v>162</v>
      </c>
      <c r="B452" s="208">
        <v>164</v>
      </c>
      <c r="C452" s="15">
        <v>0.53</v>
      </c>
      <c r="D452" s="15">
        <v>154.81</v>
      </c>
      <c r="E452" s="15">
        <v>-12.85</v>
      </c>
      <c r="F452" s="15">
        <v>5.36</v>
      </c>
      <c r="G452">
        <v>413</v>
      </c>
      <c r="H452">
        <v>366</v>
      </c>
      <c r="I452" s="15">
        <v>8.86</v>
      </c>
    </row>
    <row r="453" spans="1:9">
      <c r="A453" s="87" t="s">
        <v>163</v>
      </c>
      <c r="B453" s="208">
        <v>301</v>
      </c>
      <c r="C453" s="15">
        <v>0.98</v>
      </c>
      <c r="D453" s="15">
        <v>155.58000000000001</v>
      </c>
      <c r="E453" s="15">
        <v>-13.28</v>
      </c>
      <c r="F453" s="15">
        <v>5.54</v>
      </c>
      <c r="G453">
        <v>909</v>
      </c>
      <c r="H453">
        <v>569</v>
      </c>
      <c r="I453" s="15">
        <v>13.79</v>
      </c>
    </row>
    <row r="454" spans="1:9">
      <c r="A454" s="87" t="s">
        <v>164</v>
      </c>
      <c r="B454" s="208">
        <v>486</v>
      </c>
      <c r="C454" s="15">
        <v>1.58</v>
      </c>
      <c r="D454" s="15">
        <v>156.38</v>
      </c>
      <c r="E454" s="15">
        <v>-13.56</v>
      </c>
      <c r="F454" s="15">
        <v>5.72</v>
      </c>
      <c r="G454" s="18">
        <v>1734</v>
      </c>
      <c r="H454">
        <v>782</v>
      </c>
      <c r="I454" s="15">
        <v>18.96</v>
      </c>
    </row>
    <row r="455" spans="1:9">
      <c r="A455" s="87" t="s">
        <v>165</v>
      </c>
      <c r="B455" s="208">
        <v>719</v>
      </c>
      <c r="C455" s="15">
        <v>2.33</v>
      </c>
      <c r="D455" s="15">
        <v>157.19999999999999</v>
      </c>
      <c r="E455" s="15">
        <v>-13.77</v>
      </c>
      <c r="F455" s="15">
        <v>5.89</v>
      </c>
      <c r="G455" s="18">
        <v>2894</v>
      </c>
      <c r="H455">
        <v>998</v>
      </c>
      <c r="I455" s="15">
        <v>24.2</v>
      </c>
    </row>
    <row r="456" spans="1:9">
      <c r="A456" s="87" t="s">
        <v>166</v>
      </c>
      <c r="B456" s="208">
        <v>995</v>
      </c>
      <c r="C456" s="15">
        <v>3.22</v>
      </c>
      <c r="D456" s="15">
        <v>157.94999999999999</v>
      </c>
      <c r="E456" s="15">
        <v>-13.95</v>
      </c>
      <c r="F456" s="15">
        <v>6.06</v>
      </c>
      <c r="G456" s="18">
        <v>3841</v>
      </c>
      <c r="H456" s="18">
        <v>1169</v>
      </c>
      <c r="I456" s="15">
        <v>28.34</v>
      </c>
    </row>
    <row r="457" spans="1:9">
      <c r="A457" s="87" t="s">
        <v>167</v>
      </c>
      <c r="B457" s="208">
        <v>1301</v>
      </c>
      <c r="C457" s="15">
        <v>4.22</v>
      </c>
      <c r="D457" s="15">
        <v>158.54</v>
      </c>
      <c r="E457" s="15">
        <v>-14.12</v>
      </c>
      <c r="F457" s="15">
        <v>6.22</v>
      </c>
      <c r="G457" s="18">
        <v>4485</v>
      </c>
      <c r="H457" s="18">
        <v>1330</v>
      </c>
      <c r="I457" s="15">
        <v>32.26</v>
      </c>
    </row>
    <row r="458" spans="1:9">
      <c r="A458" s="87" t="s">
        <v>168</v>
      </c>
      <c r="B458" s="208">
        <v>1625</v>
      </c>
      <c r="C458" s="15">
        <v>5.27</v>
      </c>
      <c r="D458" s="15">
        <v>158.97999999999999</v>
      </c>
      <c r="E458" s="15">
        <v>-14.28</v>
      </c>
      <c r="F458" s="15">
        <v>6.38</v>
      </c>
      <c r="G458" s="18">
        <v>4732</v>
      </c>
      <c r="H458" s="18">
        <v>1458</v>
      </c>
      <c r="I458" s="15">
        <v>35.340000000000003</v>
      </c>
    </row>
    <row r="459" spans="1:9">
      <c r="A459" s="87" t="s">
        <v>169</v>
      </c>
      <c r="B459" s="208">
        <v>1957</v>
      </c>
      <c r="C459" s="15">
        <v>6.34</v>
      </c>
      <c r="D459" s="15">
        <v>159.28</v>
      </c>
      <c r="E459" s="15">
        <v>-14.41</v>
      </c>
      <c r="F459" s="15">
        <v>6.53</v>
      </c>
      <c r="G459" s="18">
        <v>4852</v>
      </c>
      <c r="H459" s="18">
        <v>1570</v>
      </c>
      <c r="I459" s="15">
        <v>38.06</v>
      </c>
    </row>
    <row r="460" spans="1:9">
      <c r="A460" s="87" t="s">
        <v>170</v>
      </c>
      <c r="B460" s="208">
        <v>2298</v>
      </c>
      <c r="C460" s="15">
        <v>7.45</v>
      </c>
      <c r="D460" s="15">
        <v>159.5</v>
      </c>
      <c r="E460" s="15">
        <v>-14.52</v>
      </c>
      <c r="F460" s="15">
        <v>6.67</v>
      </c>
      <c r="G460" s="18">
        <v>4952</v>
      </c>
      <c r="H460" s="18">
        <v>1676</v>
      </c>
      <c r="I460" s="15">
        <v>40.64</v>
      </c>
    </row>
    <row r="461" spans="1:9">
      <c r="A461" s="87" t="s">
        <v>171</v>
      </c>
      <c r="B461" s="208">
        <v>2646</v>
      </c>
      <c r="C461" s="15">
        <v>8.58</v>
      </c>
      <c r="D461" s="15">
        <v>159.66999999999999</v>
      </c>
      <c r="E461" s="15">
        <v>-14.61</v>
      </c>
      <c r="F461" s="15">
        <v>6.81</v>
      </c>
      <c r="G461" s="18">
        <v>5024</v>
      </c>
      <c r="H461" s="18">
        <v>1766</v>
      </c>
      <c r="I461" s="15">
        <v>42.83</v>
      </c>
    </row>
    <row r="462" spans="1:9">
      <c r="A462" s="87" t="s">
        <v>172</v>
      </c>
      <c r="B462" s="208">
        <v>2999</v>
      </c>
      <c r="C462" s="15">
        <v>9.7200000000000006</v>
      </c>
      <c r="D462" s="15">
        <v>159.81</v>
      </c>
      <c r="E462" s="15">
        <v>-14.7</v>
      </c>
      <c r="F462" s="15">
        <v>6.95</v>
      </c>
      <c r="G462" s="18">
        <v>5090</v>
      </c>
      <c r="H462" s="18">
        <v>1840</v>
      </c>
      <c r="I462" s="15">
        <v>44.62</v>
      </c>
    </row>
    <row r="463" spans="1:9">
      <c r="A463" s="87" t="s">
        <v>173</v>
      </c>
      <c r="B463" s="208">
        <v>3358</v>
      </c>
      <c r="C463" s="15">
        <v>10.88</v>
      </c>
      <c r="D463" s="15">
        <v>159.91999999999999</v>
      </c>
      <c r="E463" s="15">
        <v>-14.77</v>
      </c>
      <c r="F463" s="15">
        <v>7.09</v>
      </c>
      <c r="G463" s="18">
        <v>5153</v>
      </c>
      <c r="H463" s="18">
        <v>1898</v>
      </c>
      <c r="I463" s="15">
        <v>46.01</v>
      </c>
    </row>
    <row r="464" spans="1:9">
      <c r="A464" s="87" t="s">
        <v>174</v>
      </c>
      <c r="B464" s="208">
        <v>3719</v>
      </c>
      <c r="C464" s="15">
        <v>12.06</v>
      </c>
      <c r="D464" s="15">
        <v>160.02000000000001</v>
      </c>
      <c r="E464" s="15">
        <v>-14.84</v>
      </c>
      <c r="F464" s="15">
        <v>7.23</v>
      </c>
      <c r="G464" s="18">
        <v>5211</v>
      </c>
      <c r="H464" s="18">
        <v>1938</v>
      </c>
      <c r="I464" s="15">
        <v>47</v>
      </c>
    </row>
    <row r="465" spans="1:9">
      <c r="A465" s="87" t="s">
        <v>175</v>
      </c>
      <c r="B465" s="208">
        <v>4083</v>
      </c>
      <c r="C465" s="15">
        <v>13.23</v>
      </c>
      <c r="D465" s="15">
        <v>160.11000000000001</v>
      </c>
      <c r="E465" s="15">
        <v>-14.9</v>
      </c>
      <c r="F465" s="15">
        <v>7.36</v>
      </c>
      <c r="G465" s="18">
        <v>5256</v>
      </c>
      <c r="H465" s="18">
        <v>1962</v>
      </c>
      <c r="I465" s="15">
        <v>47.56</v>
      </c>
    </row>
    <row r="466" spans="1:9">
      <c r="A466" s="87" t="s">
        <v>176</v>
      </c>
      <c r="B466" s="208">
        <v>4448</v>
      </c>
      <c r="C466" s="15">
        <v>14.42</v>
      </c>
      <c r="D466" s="15">
        <v>160.18</v>
      </c>
      <c r="E466" s="15">
        <v>-14.95</v>
      </c>
      <c r="F466" s="15">
        <v>7.5</v>
      </c>
      <c r="G466" s="18">
        <v>5266</v>
      </c>
      <c r="H466" s="18">
        <v>1967</v>
      </c>
      <c r="I466" s="15">
        <v>47.68</v>
      </c>
    </row>
    <row r="467" spans="1:9">
      <c r="A467" s="87" t="s">
        <v>177</v>
      </c>
      <c r="B467" s="208">
        <v>4813</v>
      </c>
      <c r="C467" s="15">
        <v>15.6</v>
      </c>
      <c r="D467" s="15">
        <v>160.24</v>
      </c>
      <c r="E467" s="15">
        <v>-14.99</v>
      </c>
      <c r="F467" s="15">
        <v>7.63</v>
      </c>
      <c r="G467" s="18">
        <v>5266</v>
      </c>
      <c r="H467" s="18">
        <v>1967</v>
      </c>
      <c r="I467" s="15">
        <v>47.68</v>
      </c>
    </row>
    <row r="468" spans="1:9">
      <c r="A468" s="87" t="s">
        <v>178</v>
      </c>
      <c r="B468" s="208">
        <v>5177</v>
      </c>
      <c r="C468" s="15">
        <v>16.78</v>
      </c>
      <c r="D468" s="15">
        <v>160.30000000000001</v>
      </c>
      <c r="E468" s="15">
        <v>-15.03</v>
      </c>
      <c r="F468" s="15">
        <v>7.76</v>
      </c>
      <c r="G468" s="18">
        <v>5266</v>
      </c>
      <c r="H468" s="18">
        <v>1967</v>
      </c>
      <c r="I468" s="15">
        <v>47.68</v>
      </c>
    </row>
    <row r="469" spans="1:9">
      <c r="A469" s="87" t="s">
        <v>179</v>
      </c>
      <c r="B469" s="208">
        <v>5542</v>
      </c>
      <c r="C469" s="15">
        <v>17.96</v>
      </c>
      <c r="D469" s="15">
        <v>160.34</v>
      </c>
      <c r="E469" s="15">
        <v>-15.06</v>
      </c>
      <c r="F469" s="15">
        <v>7.89</v>
      </c>
      <c r="G469" s="18">
        <v>5266</v>
      </c>
      <c r="H469" s="18">
        <v>1967</v>
      </c>
      <c r="I469" s="15">
        <v>47.68</v>
      </c>
    </row>
    <row r="470" spans="1:9">
      <c r="A470" s="87" t="s">
        <v>180</v>
      </c>
      <c r="B470" s="208">
        <v>5907</v>
      </c>
      <c r="C470" s="15">
        <v>19.149999999999999</v>
      </c>
      <c r="D470" s="15">
        <v>160.38</v>
      </c>
      <c r="E470" s="15">
        <v>-15.08</v>
      </c>
      <c r="F470" s="15">
        <v>8.02</v>
      </c>
      <c r="G470" s="18">
        <v>5266</v>
      </c>
      <c r="H470" s="18">
        <v>1967</v>
      </c>
      <c r="I470" s="15">
        <v>47.68</v>
      </c>
    </row>
    <row r="471" spans="1:9">
      <c r="A471" s="87" t="s">
        <v>181</v>
      </c>
      <c r="B471" s="208">
        <v>6271</v>
      </c>
      <c r="C471" s="15">
        <v>20.329999999999998</v>
      </c>
      <c r="D471" s="15">
        <v>160.41999999999999</v>
      </c>
      <c r="E471" s="15">
        <v>-15.11</v>
      </c>
      <c r="F471" s="15">
        <v>8.15</v>
      </c>
      <c r="G471" s="18">
        <v>5266</v>
      </c>
      <c r="H471" s="18">
        <v>1967</v>
      </c>
      <c r="I471" s="15">
        <v>47.68</v>
      </c>
    </row>
    <row r="472" spans="1:9">
      <c r="A472" s="87" t="s">
        <v>182</v>
      </c>
      <c r="B472" s="208">
        <v>6636</v>
      </c>
      <c r="C472" s="15">
        <v>21.51</v>
      </c>
      <c r="D472" s="15">
        <v>160.44999999999999</v>
      </c>
      <c r="E472" s="15">
        <v>-15.13</v>
      </c>
      <c r="F472" s="15">
        <v>8.2799999999999994</v>
      </c>
      <c r="G472" s="18">
        <v>5266</v>
      </c>
      <c r="H472" s="18">
        <v>1967</v>
      </c>
      <c r="I472" s="15">
        <v>47.68</v>
      </c>
    </row>
    <row r="473" spans="1:9">
      <c r="A473" s="87" t="s">
        <v>183</v>
      </c>
      <c r="B473" s="208">
        <v>7001</v>
      </c>
      <c r="C473" s="15">
        <v>22.69</v>
      </c>
      <c r="D473" s="15">
        <v>160.47999999999999</v>
      </c>
      <c r="E473" s="15">
        <v>-15.15</v>
      </c>
      <c r="F473" s="15">
        <v>8.41</v>
      </c>
      <c r="G473" s="18">
        <v>5266</v>
      </c>
      <c r="H473" s="18">
        <v>1967</v>
      </c>
      <c r="I473" s="15">
        <v>47.68</v>
      </c>
    </row>
    <row r="474" spans="1:9">
      <c r="A474" s="87" t="s">
        <v>184</v>
      </c>
      <c r="B474" s="208">
        <v>7366</v>
      </c>
      <c r="C474" s="15">
        <v>23.87</v>
      </c>
      <c r="D474" s="15">
        <v>160.5</v>
      </c>
      <c r="E474" s="15">
        <v>-15.17</v>
      </c>
      <c r="F474" s="15">
        <v>8.5399999999999991</v>
      </c>
      <c r="G474" s="18">
        <v>5266</v>
      </c>
      <c r="H474" s="18">
        <v>1967</v>
      </c>
      <c r="I474" s="15">
        <v>47.68</v>
      </c>
    </row>
    <row r="475" spans="1:9">
      <c r="A475" s="87" t="s">
        <v>185</v>
      </c>
      <c r="B475" s="208">
        <v>7730</v>
      </c>
      <c r="C475" s="15">
        <v>25.06</v>
      </c>
      <c r="D475" s="15">
        <v>160.53</v>
      </c>
      <c r="E475" s="15">
        <v>-15.18</v>
      </c>
      <c r="F475" s="15">
        <v>8.67</v>
      </c>
      <c r="G475" s="18">
        <v>5266</v>
      </c>
      <c r="H475" s="18">
        <v>1967</v>
      </c>
      <c r="I475" s="15">
        <v>47.68</v>
      </c>
    </row>
    <row r="476" spans="1:9">
      <c r="A476" s="87" t="s">
        <v>187</v>
      </c>
      <c r="B476" s="208">
        <v>8095</v>
      </c>
      <c r="C476" s="15">
        <v>26.24</v>
      </c>
      <c r="D476" s="15">
        <v>160.55000000000001</v>
      </c>
      <c r="E476" s="15">
        <v>-15.2</v>
      </c>
      <c r="F476" s="15">
        <v>8.7899999999999991</v>
      </c>
      <c r="G476" s="18">
        <v>5266</v>
      </c>
      <c r="H476" s="18">
        <v>1967</v>
      </c>
      <c r="I476" s="15">
        <v>47.68</v>
      </c>
    </row>
    <row r="477" spans="1:9">
      <c r="A477" s="87" t="s">
        <v>186</v>
      </c>
      <c r="B477" s="208">
        <v>8460</v>
      </c>
      <c r="C477" s="15">
        <v>27.42</v>
      </c>
      <c r="D477" s="15">
        <v>160.57</v>
      </c>
      <c r="E477" s="15">
        <v>-15.21</v>
      </c>
      <c r="F477" s="15">
        <v>8.92</v>
      </c>
      <c r="G477" s="18">
        <v>5266</v>
      </c>
      <c r="H477" s="18">
        <v>1967</v>
      </c>
      <c r="I477" s="15">
        <v>47.68</v>
      </c>
    </row>
    <row r="478" spans="1:9">
      <c r="A478" s="87" t="s">
        <v>188</v>
      </c>
      <c r="B478" s="208">
        <v>8825</v>
      </c>
      <c r="C478" s="15">
        <v>28.6</v>
      </c>
      <c r="D478" s="15">
        <v>160.59</v>
      </c>
      <c r="E478" s="15">
        <v>-15.22</v>
      </c>
      <c r="F478" s="15">
        <v>9.0500000000000007</v>
      </c>
      <c r="G478" s="18">
        <v>5266</v>
      </c>
      <c r="H478" s="18">
        <v>1967</v>
      </c>
      <c r="I478" s="15">
        <v>47.68</v>
      </c>
    </row>
    <row r="479" spans="1:9">
      <c r="A479" s="87" t="s">
        <v>189</v>
      </c>
      <c r="B479" s="208">
        <v>9189</v>
      </c>
      <c r="C479" s="15">
        <v>29.79</v>
      </c>
      <c r="D479" s="15">
        <v>160.6</v>
      </c>
      <c r="E479" s="15">
        <v>-15.23</v>
      </c>
      <c r="F479" s="15">
        <v>9.18</v>
      </c>
      <c r="G479" s="18">
        <v>5266</v>
      </c>
      <c r="H479" s="18">
        <v>1967</v>
      </c>
      <c r="I479" s="15">
        <v>47.68</v>
      </c>
    </row>
    <row r="480" spans="1:9">
      <c r="A480" s="87" t="s">
        <v>190</v>
      </c>
      <c r="B480" s="208">
        <v>9554</v>
      </c>
      <c r="C480" s="15">
        <v>30.97</v>
      </c>
      <c r="D480" s="15">
        <v>160.62</v>
      </c>
      <c r="E480" s="15">
        <v>-15.24</v>
      </c>
      <c r="F480" s="15">
        <v>9.3000000000000007</v>
      </c>
      <c r="G480" s="18">
        <v>5266</v>
      </c>
      <c r="H480" s="18">
        <v>1967</v>
      </c>
      <c r="I480" s="15">
        <v>47.68</v>
      </c>
    </row>
    <row r="481" spans="1:9">
      <c r="A481" s="87" t="s">
        <v>191</v>
      </c>
      <c r="B481" s="208">
        <v>9919</v>
      </c>
      <c r="C481" s="15">
        <v>32.15</v>
      </c>
      <c r="D481" s="15">
        <v>160.63</v>
      </c>
      <c r="E481" s="15">
        <v>-15.25</v>
      </c>
      <c r="F481" s="15">
        <v>9.43</v>
      </c>
      <c r="G481" s="18">
        <v>5266</v>
      </c>
      <c r="H481" s="18">
        <v>1967</v>
      </c>
      <c r="I481" s="15">
        <v>47.68</v>
      </c>
    </row>
    <row r="482" spans="1:9">
      <c r="A482" s="87" t="s">
        <v>192</v>
      </c>
      <c r="B482" s="208">
        <v>10283</v>
      </c>
      <c r="C482" s="15">
        <v>33.33</v>
      </c>
      <c r="D482" s="15">
        <v>160.65</v>
      </c>
      <c r="E482" s="15">
        <v>-15.26</v>
      </c>
      <c r="F482" s="15">
        <v>9.56</v>
      </c>
      <c r="G482" s="18">
        <v>5266</v>
      </c>
      <c r="H482" s="18">
        <v>1967</v>
      </c>
      <c r="I482" s="15">
        <v>47.68</v>
      </c>
    </row>
    <row r="483" spans="1:9">
      <c r="A483" s="87" t="s">
        <v>193</v>
      </c>
      <c r="B483" s="208">
        <v>10648</v>
      </c>
      <c r="C483" s="15">
        <v>34.51</v>
      </c>
      <c r="D483" s="15">
        <v>160.66</v>
      </c>
      <c r="E483" s="15">
        <v>-15.27</v>
      </c>
      <c r="F483" s="15">
        <v>9.68</v>
      </c>
      <c r="G483" s="18">
        <v>5266</v>
      </c>
      <c r="H483" s="18">
        <v>1967</v>
      </c>
      <c r="I483" s="15">
        <v>47.68</v>
      </c>
    </row>
    <row r="484" spans="1:9">
      <c r="A484" s="87" t="s">
        <v>194</v>
      </c>
      <c r="B484" s="208">
        <v>11013</v>
      </c>
      <c r="C484" s="15">
        <v>35.700000000000003</v>
      </c>
      <c r="D484" s="15">
        <v>160.66999999999999</v>
      </c>
      <c r="E484" s="15">
        <v>-15.28</v>
      </c>
      <c r="F484" s="15">
        <v>9.81</v>
      </c>
      <c r="G484" s="18">
        <v>5266</v>
      </c>
      <c r="H484" s="18">
        <v>1967</v>
      </c>
      <c r="I484" s="15">
        <v>47.68</v>
      </c>
    </row>
    <row r="485" spans="1:9">
      <c r="A485" s="87" t="s">
        <v>195</v>
      </c>
      <c r="B485" s="208">
        <v>11378</v>
      </c>
      <c r="C485" s="15">
        <v>36.880000000000003</v>
      </c>
      <c r="D485" s="15">
        <v>160.68</v>
      </c>
      <c r="E485" s="15">
        <v>-15.28</v>
      </c>
      <c r="F485" s="15">
        <v>9.93</v>
      </c>
      <c r="G485" s="18">
        <v>5266</v>
      </c>
      <c r="H485" s="18">
        <v>1967</v>
      </c>
      <c r="I485" s="15">
        <v>47.68</v>
      </c>
    </row>
    <row r="486" spans="1:9">
      <c r="A486" s="87" t="s">
        <v>196</v>
      </c>
      <c r="B486" s="208">
        <v>11742</v>
      </c>
      <c r="C486" s="15">
        <v>38.06</v>
      </c>
      <c r="D486" s="15">
        <v>160.69</v>
      </c>
      <c r="E486" s="15">
        <v>-15.29</v>
      </c>
      <c r="F486" s="15">
        <v>10.06</v>
      </c>
      <c r="G486" s="18">
        <v>5266</v>
      </c>
      <c r="H486" s="18">
        <v>1967</v>
      </c>
      <c r="I486" s="15">
        <v>47.68</v>
      </c>
    </row>
    <row r="487" spans="1:9">
      <c r="A487" s="87" t="s">
        <v>197</v>
      </c>
      <c r="B487" s="208">
        <v>12107</v>
      </c>
      <c r="C487" s="15">
        <v>39.24</v>
      </c>
      <c r="D487" s="15">
        <v>160.69999999999999</v>
      </c>
      <c r="E487" s="15">
        <v>-15.3</v>
      </c>
      <c r="F487" s="15">
        <v>10.19</v>
      </c>
      <c r="G487" s="18">
        <v>5266</v>
      </c>
      <c r="H487" s="18">
        <v>1967</v>
      </c>
      <c r="I487" s="15">
        <v>47.68</v>
      </c>
    </row>
    <row r="488" spans="1:9">
      <c r="A488" s="87" t="s">
        <v>198</v>
      </c>
      <c r="B488" s="208">
        <v>12472</v>
      </c>
      <c r="C488" s="15">
        <v>40.43</v>
      </c>
      <c r="D488" s="15">
        <v>160.71</v>
      </c>
      <c r="E488" s="15">
        <v>-15.3</v>
      </c>
      <c r="F488" s="15">
        <v>10.31</v>
      </c>
      <c r="G488" s="18">
        <v>5266</v>
      </c>
      <c r="H488" s="18">
        <v>1967</v>
      </c>
      <c r="I488" s="15">
        <v>47.68</v>
      </c>
    </row>
    <row r="489" spans="1:9">
      <c r="A489" s="87" t="s">
        <v>199</v>
      </c>
      <c r="B489" s="208">
        <v>12837</v>
      </c>
      <c r="C489" s="15">
        <v>41.61</v>
      </c>
      <c r="D489" s="15">
        <v>160.72</v>
      </c>
      <c r="E489" s="15">
        <v>-15.31</v>
      </c>
      <c r="F489" s="15">
        <v>10.44</v>
      </c>
      <c r="G489" s="18">
        <v>5266</v>
      </c>
      <c r="H489" s="18">
        <v>1967</v>
      </c>
      <c r="I489" s="15">
        <v>47.68</v>
      </c>
    </row>
    <row r="490" spans="1:9">
      <c r="A490" s="87" t="s">
        <v>200</v>
      </c>
      <c r="B490" s="208">
        <v>13201</v>
      </c>
      <c r="C490" s="15">
        <v>42.79</v>
      </c>
      <c r="D490" s="15">
        <v>160.72</v>
      </c>
      <c r="E490" s="15">
        <v>-15.31</v>
      </c>
      <c r="F490" s="15">
        <v>10.57</v>
      </c>
      <c r="G490" s="18">
        <v>5266</v>
      </c>
      <c r="H490" s="18">
        <v>1967</v>
      </c>
      <c r="I490" s="15">
        <v>47.68</v>
      </c>
    </row>
    <row r="491" spans="1:9">
      <c r="A491" s="87" t="s">
        <v>201</v>
      </c>
      <c r="B491" s="208">
        <v>13566</v>
      </c>
      <c r="C491" s="15">
        <v>43.97</v>
      </c>
      <c r="D491" s="15">
        <v>160.72999999999999</v>
      </c>
      <c r="E491" s="15">
        <v>-15.32</v>
      </c>
      <c r="F491" s="15">
        <v>10.69</v>
      </c>
      <c r="G491" s="18">
        <v>5266</v>
      </c>
      <c r="H491" s="18">
        <v>1967</v>
      </c>
      <c r="I491" s="15">
        <v>47.68</v>
      </c>
    </row>
    <row r="492" spans="1:9">
      <c r="A492" s="87" t="s">
        <v>202</v>
      </c>
      <c r="B492" s="208">
        <v>13931</v>
      </c>
      <c r="C492" s="15">
        <v>45.15</v>
      </c>
      <c r="D492" s="15">
        <v>160.74</v>
      </c>
      <c r="E492" s="15">
        <v>-15.32</v>
      </c>
      <c r="F492" s="15">
        <v>10.82</v>
      </c>
      <c r="G492" s="18">
        <v>5266</v>
      </c>
      <c r="H492" s="18">
        <v>1967</v>
      </c>
      <c r="I492" s="15">
        <v>47.68</v>
      </c>
    </row>
    <row r="493" spans="1:9">
      <c r="A493" s="87" t="s">
        <v>203</v>
      </c>
      <c r="B493" s="208">
        <v>14296</v>
      </c>
      <c r="C493" s="15">
        <v>46.34</v>
      </c>
      <c r="D493" s="15">
        <v>160.74</v>
      </c>
      <c r="E493" s="15">
        <v>-15.33</v>
      </c>
      <c r="F493" s="15">
        <v>10.94</v>
      </c>
      <c r="G493" s="18">
        <v>5266</v>
      </c>
      <c r="H493" s="18">
        <v>1967</v>
      </c>
      <c r="I493" s="15">
        <v>47.68</v>
      </c>
    </row>
    <row r="494" spans="1:9">
      <c r="A494" s="87" t="s">
        <v>204</v>
      </c>
      <c r="B494" s="208">
        <v>14660</v>
      </c>
      <c r="C494" s="15">
        <v>47.52</v>
      </c>
      <c r="D494" s="15">
        <v>160.75</v>
      </c>
      <c r="E494" s="15">
        <v>-15.33</v>
      </c>
      <c r="F494" s="15">
        <v>11.07</v>
      </c>
      <c r="G494" s="18">
        <v>5266</v>
      </c>
      <c r="H494" s="18">
        <v>1967</v>
      </c>
      <c r="I494" s="15">
        <v>47.68</v>
      </c>
    </row>
    <row r="495" spans="1:9">
      <c r="A495" s="87" t="s">
        <v>205</v>
      </c>
      <c r="B495" s="208">
        <v>15025</v>
      </c>
      <c r="C495" s="15">
        <v>48.7</v>
      </c>
      <c r="D495" s="15">
        <v>160.76</v>
      </c>
      <c r="E495" s="15">
        <v>-15.34</v>
      </c>
      <c r="F495" s="15">
        <v>11.19</v>
      </c>
      <c r="G495" s="18">
        <v>5266</v>
      </c>
      <c r="H495" s="18">
        <v>1967</v>
      </c>
      <c r="I495" s="15">
        <v>47.68</v>
      </c>
    </row>
    <row r="496" spans="1:9">
      <c r="A496" s="87" t="s">
        <v>206</v>
      </c>
      <c r="B496" s="208">
        <v>15390</v>
      </c>
      <c r="C496" s="15">
        <v>49.88</v>
      </c>
      <c r="D496" s="15">
        <v>160.76</v>
      </c>
      <c r="E496" s="15">
        <v>-15.34</v>
      </c>
      <c r="F496" s="15">
        <v>11.32</v>
      </c>
      <c r="G496" s="18">
        <v>5266</v>
      </c>
      <c r="H496" s="18">
        <v>1967</v>
      </c>
      <c r="I496" s="15">
        <v>47.68</v>
      </c>
    </row>
    <row r="497" spans="1:9">
      <c r="A497" s="87" t="s">
        <v>207</v>
      </c>
      <c r="B497" s="208">
        <v>15754</v>
      </c>
      <c r="C497" s="15">
        <v>51.06</v>
      </c>
      <c r="D497" s="15">
        <v>160.77000000000001</v>
      </c>
      <c r="E497" s="15">
        <v>-15.34</v>
      </c>
      <c r="F497" s="15">
        <v>11.45</v>
      </c>
      <c r="G497" s="18">
        <v>5266</v>
      </c>
      <c r="H497" s="18">
        <v>1967</v>
      </c>
      <c r="I497" s="15">
        <v>47.68</v>
      </c>
    </row>
    <row r="498" spans="1:9" ht="15.75" thickBot="1">
      <c r="A498" t="s">
        <v>209</v>
      </c>
    </row>
    <row r="499" spans="1:9">
      <c r="A499" s="48" t="s">
        <v>1</v>
      </c>
      <c r="B499" s="205" t="s">
        <v>18</v>
      </c>
      <c r="C499" s="62"/>
      <c r="D499" s="364" t="s">
        <v>128</v>
      </c>
      <c r="E499" s="364"/>
      <c r="F499" s="364"/>
      <c r="G499" s="48" t="s">
        <v>3</v>
      </c>
      <c r="H499" s="49"/>
      <c r="I499" s="63" t="str">
        <f>VLOOKUP(B500,'Table of Contents'!$B$6:$E$49,4,FALSE)</f>
        <v>Fuel Oil</v>
      </c>
    </row>
    <row r="500" spans="1:9">
      <c r="A500" s="50" t="s">
        <v>2</v>
      </c>
      <c r="B500" s="206" t="s">
        <v>100</v>
      </c>
      <c r="C500" s="64"/>
      <c r="D500" s="365"/>
      <c r="E500" s="365"/>
      <c r="F500" s="365"/>
      <c r="G500" s="50" t="s">
        <v>105</v>
      </c>
      <c r="H500" s="52"/>
      <c r="I500" s="219">
        <f>VLOOKUP(B500,Summary!$B$7:$J$59,3,FALSE)</f>
        <v>0.87</v>
      </c>
    </row>
    <row r="501" spans="1:9" ht="15.75" thickBot="1">
      <c r="A501" s="53" t="s">
        <v>104</v>
      </c>
      <c r="B501" s="207" t="str">
        <f>VLOOKUP(B500,'Table of Contents'!$B$6:$E$49,2,)</f>
        <v>Fr. 76 - 85 Port</v>
      </c>
      <c r="C501" s="65"/>
      <c r="D501" s="366"/>
      <c r="E501" s="366"/>
      <c r="F501" s="366"/>
      <c r="G501" s="53" t="s">
        <v>106</v>
      </c>
      <c r="H501" s="54"/>
      <c r="I501" s="65" t="str">
        <f>VLOOKUP(B500,'Table of Contents'!$B$6:$E$49,3,)</f>
        <v>FO3-76-4</v>
      </c>
    </row>
    <row r="503" spans="1:9">
      <c r="A503" s="59" t="s">
        <v>107</v>
      </c>
      <c r="B503" s="209" t="s">
        <v>82</v>
      </c>
      <c r="C503" s="40" t="s">
        <v>82</v>
      </c>
      <c r="D503" s="40" t="s">
        <v>84</v>
      </c>
      <c r="E503" s="40" t="s">
        <v>85</v>
      </c>
      <c r="F503" s="40" t="s">
        <v>86</v>
      </c>
      <c r="G503" s="367" t="s">
        <v>108</v>
      </c>
      <c r="H503" s="367"/>
      <c r="I503" s="40" t="s">
        <v>109</v>
      </c>
    </row>
    <row r="504" spans="1:9">
      <c r="A504" s="60" t="s">
        <v>156</v>
      </c>
      <c r="B504" s="210" t="s">
        <v>147</v>
      </c>
      <c r="C504" s="42" t="s">
        <v>241</v>
      </c>
      <c r="D504" s="42" t="s">
        <v>148</v>
      </c>
      <c r="E504" s="43" t="s">
        <v>149</v>
      </c>
      <c r="F504" s="43" t="s">
        <v>150</v>
      </c>
      <c r="G504" s="69" t="s">
        <v>151</v>
      </c>
      <c r="H504" s="69" t="s">
        <v>152</v>
      </c>
      <c r="I504" s="43" t="s">
        <v>153</v>
      </c>
    </row>
    <row r="505" spans="1:9">
      <c r="A505" s="87" t="s">
        <v>208</v>
      </c>
      <c r="B505" s="208">
        <v>16119</v>
      </c>
      <c r="C505" s="15">
        <v>52.25</v>
      </c>
      <c r="D505" s="15">
        <v>160.77000000000001</v>
      </c>
      <c r="E505" s="15">
        <v>-15.35</v>
      </c>
      <c r="F505" s="15">
        <v>11.57</v>
      </c>
      <c r="G505" s="18">
        <v>5266</v>
      </c>
      <c r="H505" s="18">
        <v>1967</v>
      </c>
      <c r="I505" s="15">
        <v>47.68</v>
      </c>
    </row>
    <row r="506" spans="1:9">
      <c r="A506" s="87" t="s">
        <v>210</v>
      </c>
      <c r="B506" s="208">
        <v>16484</v>
      </c>
      <c r="C506" s="15">
        <v>53.43</v>
      </c>
      <c r="D506" s="15">
        <v>160.78</v>
      </c>
      <c r="E506" s="15">
        <v>-15.35</v>
      </c>
      <c r="F506" s="15">
        <v>11.7</v>
      </c>
      <c r="G506" s="18">
        <v>5266</v>
      </c>
      <c r="H506" s="18">
        <v>1967</v>
      </c>
      <c r="I506" s="15">
        <v>47.68</v>
      </c>
    </row>
    <row r="507" spans="1:9">
      <c r="A507" s="87" t="s">
        <v>211</v>
      </c>
      <c r="B507" s="208">
        <v>16849</v>
      </c>
      <c r="C507" s="15">
        <v>54.61</v>
      </c>
      <c r="D507" s="15">
        <v>160.78</v>
      </c>
      <c r="E507" s="15">
        <v>-15.35</v>
      </c>
      <c r="F507" s="15">
        <v>11.82</v>
      </c>
      <c r="G507" s="18">
        <v>5266</v>
      </c>
      <c r="H507" s="18">
        <v>1967</v>
      </c>
      <c r="I507" s="15">
        <v>47.68</v>
      </c>
    </row>
    <row r="508" spans="1:9">
      <c r="A508" s="87" t="s">
        <v>212</v>
      </c>
      <c r="B508" s="208">
        <v>17213</v>
      </c>
      <c r="C508" s="15">
        <v>55.79</v>
      </c>
      <c r="D508" s="15">
        <v>160.79</v>
      </c>
      <c r="E508" s="15">
        <v>-15.36</v>
      </c>
      <c r="F508" s="15">
        <v>11.95</v>
      </c>
      <c r="G508" s="18">
        <v>5266</v>
      </c>
      <c r="H508" s="18">
        <v>1967</v>
      </c>
      <c r="I508" s="15">
        <v>47.68</v>
      </c>
    </row>
    <row r="509" spans="1:9">
      <c r="A509" s="87" t="s">
        <v>213</v>
      </c>
      <c r="B509" s="208">
        <v>17578</v>
      </c>
      <c r="C509" s="15">
        <v>56.98</v>
      </c>
      <c r="D509" s="15">
        <v>160.79</v>
      </c>
      <c r="E509" s="15">
        <v>-15.36</v>
      </c>
      <c r="F509" s="15">
        <v>12.07</v>
      </c>
      <c r="G509" s="18">
        <v>5266</v>
      </c>
      <c r="H509" s="18">
        <v>1967</v>
      </c>
      <c r="I509" s="15">
        <v>47.68</v>
      </c>
    </row>
    <row r="510" spans="1:9">
      <c r="A510" s="185" t="s">
        <v>214</v>
      </c>
      <c r="B510" s="213">
        <v>17943</v>
      </c>
      <c r="C510" s="196">
        <v>58.16</v>
      </c>
      <c r="D510" s="196">
        <v>160.80000000000001</v>
      </c>
      <c r="E510" s="196">
        <v>-15.36</v>
      </c>
      <c r="F510" s="196">
        <v>12.2</v>
      </c>
      <c r="G510" s="178">
        <v>5266</v>
      </c>
      <c r="H510" s="178">
        <v>1967</v>
      </c>
      <c r="I510" s="196">
        <v>47.68</v>
      </c>
    </row>
    <row r="511" spans="1:9">
      <c r="A511" s="186" t="s">
        <v>215</v>
      </c>
      <c r="B511" s="214">
        <v>18308</v>
      </c>
      <c r="C511" s="197">
        <v>59.34</v>
      </c>
      <c r="D511" s="197">
        <v>160.80000000000001</v>
      </c>
      <c r="E511" s="197">
        <v>-15.37</v>
      </c>
      <c r="F511" s="197">
        <v>12.32</v>
      </c>
      <c r="G511" s="181">
        <v>5266</v>
      </c>
      <c r="H511" s="181">
        <v>1967</v>
      </c>
      <c r="I511" s="197">
        <v>47.68</v>
      </c>
    </row>
    <row r="512" spans="1:9">
      <c r="A512" s="89" t="s">
        <v>216</v>
      </c>
      <c r="B512" s="208">
        <v>18672</v>
      </c>
      <c r="C512" s="15">
        <v>60.52</v>
      </c>
      <c r="D512" s="15">
        <v>160.80000000000001</v>
      </c>
      <c r="E512" s="15">
        <v>-15.37</v>
      </c>
      <c r="F512" s="15">
        <v>12.45</v>
      </c>
      <c r="G512" s="18">
        <v>5266</v>
      </c>
      <c r="H512" s="18">
        <v>1967</v>
      </c>
      <c r="I512" s="15">
        <v>47.68</v>
      </c>
    </row>
    <row r="513" spans="1:9" ht="15.75" thickBot="1">
      <c r="A513" s="164" t="s">
        <v>400</v>
      </c>
      <c r="B513" s="212">
        <v>18856</v>
      </c>
      <c r="C513" s="67">
        <v>61.12</v>
      </c>
      <c r="D513" s="67">
        <v>160.81</v>
      </c>
      <c r="E513" s="67">
        <v>-15.37</v>
      </c>
      <c r="F513" s="67">
        <v>12.51</v>
      </c>
      <c r="G513" s="95">
        <v>0</v>
      </c>
      <c r="H513" s="95">
        <v>0</v>
      </c>
      <c r="I513" s="67">
        <v>0</v>
      </c>
    </row>
    <row r="514" spans="1:9">
      <c r="A514" s="48" t="s">
        <v>1</v>
      </c>
      <c r="B514" s="205" t="s">
        <v>18</v>
      </c>
      <c r="C514" s="62"/>
      <c r="D514" s="364" t="s">
        <v>129</v>
      </c>
      <c r="E514" s="364"/>
      <c r="F514" s="364"/>
      <c r="G514" s="48" t="s">
        <v>3</v>
      </c>
      <c r="H514" s="49"/>
      <c r="I514" s="63" t="str">
        <f>VLOOKUP(B515,'Table of Contents'!$B$6:$E$49,4,FALSE)</f>
        <v>Fuel Oil</v>
      </c>
    </row>
    <row r="515" spans="1:9">
      <c r="A515" s="50" t="s">
        <v>2</v>
      </c>
      <c r="B515" s="206" t="s">
        <v>26</v>
      </c>
      <c r="C515" s="64"/>
      <c r="D515" s="365"/>
      <c r="E515" s="365"/>
      <c r="F515" s="365"/>
      <c r="G515" s="50" t="s">
        <v>105</v>
      </c>
      <c r="H515" s="52"/>
      <c r="I515" s="219">
        <f>VLOOKUP(B515,Summary!$B$7:$J$59,3,FALSE)</f>
        <v>0.87</v>
      </c>
    </row>
    <row r="516" spans="1:9" ht="15.75" thickBot="1">
      <c r="A516" s="53" t="s">
        <v>104</v>
      </c>
      <c r="B516" s="207" t="str">
        <f>VLOOKUP(B515,'Table of Contents'!$B$6:$E$49,2,)</f>
        <v>Fr. 85 - 94 Centerline</v>
      </c>
      <c r="C516" s="65"/>
      <c r="D516" s="366"/>
      <c r="E516" s="366"/>
      <c r="F516" s="366"/>
      <c r="G516" s="53" t="s">
        <v>106</v>
      </c>
      <c r="H516" s="54"/>
      <c r="I516" s="65" t="str">
        <f>VLOOKUP(B515,'Table of Contents'!$B$6:$E$49,3,)</f>
        <v>FO3-85-0</v>
      </c>
    </row>
    <row r="517" spans="1:9">
      <c r="E517" s="66"/>
    </row>
    <row r="518" spans="1:9">
      <c r="A518" s="362" t="s">
        <v>454</v>
      </c>
      <c r="B518" s="362"/>
      <c r="C518" s="362"/>
      <c r="D518" s="362"/>
      <c r="E518" s="362"/>
      <c r="F518" s="362"/>
      <c r="G518" s="362"/>
      <c r="H518" s="362"/>
      <c r="I518" s="362"/>
    </row>
    <row r="519" spans="1:9">
      <c r="A519" s="362" t="s">
        <v>455</v>
      </c>
      <c r="B519" s="362"/>
      <c r="C519" s="362"/>
      <c r="D519" s="362"/>
      <c r="E519" s="362"/>
      <c r="F519" s="362"/>
      <c r="G519" s="362"/>
      <c r="H519" s="362"/>
      <c r="I519" s="362"/>
    </row>
    <row r="520" spans="1:9">
      <c r="A520" s="362" t="s">
        <v>292</v>
      </c>
      <c r="B520" s="362"/>
      <c r="C520" s="362"/>
      <c r="D520" s="362"/>
      <c r="E520" s="362"/>
      <c r="F520" s="362"/>
      <c r="G520" s="362"/>
      <c r="H520" s="362"/>
      <c r="I520" s="362"/>
    </row>
    <row r="521" spans="1:9">
      <c r="A521" s="363" t="s">
        <v>301</v>
      </c>
      <c r="B521" s="363"/>
      <c r="C521" s="363"/>
      <c r="D521" s="363"/>
      <c r="E521" s="363"/>
      <c r="F521" s="363"/>
      <c r="G521" s="363"/>
      <c r="H521" s="363"/>
      <c r="I521" s="363"/>
    </row>
    <row r="522" spans="1:9">
      <c r="A522" s="362" t="s">
        <v>302</v>
      </c>
      <c r="B522" s="362"/>
      <c r="C522" s="362"/>
      <c r="D522" s="362"/>
      <c r="E522" s="362"/>
      <c r="F522" s="362"/>
      <c r="G522" s="362"/>
      <c r="H522" s="362"/>
      <c r="I522" s="362"/>
    </row>
    <row r="524" spans="1:9">
      <c r="A524" s="59" t="s">
        <v>107</v>
      </c>
      <c r="B524" s="209" t="s">
        <v>82</v>
      </c>
      <c r="C524" s="40" t="s">
        <v>82</v>
      </c>
      <c r="D524" s="40" t="s">
        <v>84</v>
      </c>
      <c r="E524" s="40" t="s">
        <v>85</v>
      </c>
      <c r="F524" s="40" t="s">
        <v>86</v>
      </c>
      <c r="G524" s="367" t="s">
        <v>108</v>
      </c>
      <c r="H524" s="367"/>
      <c r="I524" s="40" t="s">
        <v>109</v>
      </c>
    </row>
    <row r="525" spans="1:9">
      <c r="A525" s="60" t="s">
        <v>156</v>
      </c>
      <c r="B525" s="210" t="s">
        <v>147</v>
      </c>
      <c r="C525" s="42" t="s">
        <v>241</v>
      </c>
      <c r="D525" s="42" t="s">
        <v>148</v>
      </c>
      <c r="E525" s="43" t="s">
        <v>149</v>
      </c>
      <c r="F525" s="43" t="s">
        <v>150</v>
      </c>
      <c r="G525" s="69" t="s">
        <v>151</v>
      </c>
      <c r="H525" s="69" t="s">
        <v>152</v>
      </c>
      <c r="I525" s="43" t="s">
        <v>153</v>
      </c>
    </row>
    <row r="526" spans="1:9">
      <c r="A526" s="87" t="s">
        <v>160</v>
      </c>
      <c r="B526" s="208">
        <v>49</v>
      </c>
      <c r="C526" s="15">
        <v>0.16</v>
      </c>
      <c r="D526" s="15">
        <v>170.82</v>
      </c>
      <c r="E526" s="15">
        <v>0</v>
      </c>
      <c r="F526" s="15">
        <v>5.92</v>
      </c>
      <c r="G526">
        <v>7</v>
      </c>
      <c r="H526">
        <v>230</v>
      </c>
      <c r="I526" s="15">
        <v>5.57</v>
      </c>
    </row>
    <row r="527" spans="1:9">
      <c r="A527" s="87" t="s">
        <v>161</v>
      </c>
      <c r="B527" s="208">
        <v>136</v>
      </c>
      <c r="C527" s="15">
        <v>0.44</v>
      </c>
      <c r="D527" s="15">
        <v>171.2</v>
      </c>
      <c r="E527" s="15">
        <v>0</v>
      </c>
      <c r="F527" s="15">
        <v>6.09</v>
      </c>
      <c r="G527">
        <v>41</v>
      </c>
      <c r="H527">
        <v>781</v>
      </c>
      <c r="I527" s="15">
        <v>18.940000000000001</v>
      </c>
    </row>
    <row r="528" spans="1:9">
      <c r="A528" s="87" t="s">
        <v>162</v>
      </c>
      <c r="B528" s="208">
        <v>235</v>
      </c>
      <c r="C528" s="15">
        <v>0.76</v>
      </c>
      <c r="D528" s="15">
        <v>171.43</v>
      </c>
      <c r="E528" s="15">
        <v>0</v>
      </c>
      <c r="F528" s="15">
        <v>6.28</v>
      </c>
      <c r="G528">
        <v>114</v>
      </c>
      <c r="H528" s="18">
        <v>1215</v>
      </c>
      <c r="I528" s="15">
        <v>29.45</v>
      </c>
    </row>
    <row r="529" spans="1:9">
      <c r="A529" s="87" t="s">
        <v>163</v>
      </c>
      <c r="B529" s="208">
        <v>382</v>
      </c>
      <c r="C529" s="15">
        <v>1.24</v>
      </c>
      <c r="D529" s="15">
        <v>171.79</v>
      </c>
      <c r="E529" s="15">
        <v>0</v>
      </c>
      <c r="F529" s="15">
        <v>6.47</v>
      </c>
      <c r="G529">
        <v>288</v>
      </c>
      <c r="H529" s="18">
        <v>2386</v>
      </c>
      <c r="I529" s="15">
        <v>57.84</v>
      </c>
    </row>
    <row r="530" spans="1:9">
      <c r="A530" s="87" t="s">
        <v>164</v>
      </c>
      <c r="B530" s="208">
        <v>593</v>
      </c>
      <c r="C530" s="15">
        <v>1.92</v>
      </c>
      <c r="D530" s="15">
        <v>172.24</v>
      </c>
      <c r="E530" s="15">
        <v>0</v>
      </c>
      <c r="F530" s="15">
        <v>6.66</v>
      </c>
      <c r="G530">
        <v>598</v>
      </c>
      <c r="H530" s="18">
        <v>4689</v>
      </c>
      <c r="I530" s="15">
        <v>113.7</v>
      </c>
    </row>
    <row r="531" spans="1:9">
      <c r="A531" s="87" t="s">
        <v>165</v>
      </c>
      <c r="B531" s="208">
        <v>824</v>
      </c>
      <c r="C531" s="15">
        <v>2.67</v>
      </c>
      <c r="D531" s="15">
        <v>172.53</v>
      </c>
      <c r="E531" s="15">
        <v>0</v>
      </c>
      <c r="F531" s="15">
        <v>6.83</v>
      </c>
      <c r="G531">
        <v>654</v>
      </c>
      <c r="H531" s="18">
        <v>3533</v>
      </c>
      <c r="I531" s="15">
        <v>85.67</v>
      </c>
    </row>
    <row r="532" spans="1:9">
      <c r="A532" s="87" t="s">
        <v>166</v>
      </c>
      <c r="B532" s="208">
        <v>1096</v>
      </c>
      <c r="C532" s="15">
        <v>3.55</v>
      </c>
      <c r="D532" s="15">
        <v>172.87</v>
      </c>
      <c r="E532" s="15">
        <v>0</v>
      </c>
      <c r="F532" s="15">
        <v>7</v>
      </c>
      <c r="G532">
        <v>992</v>
      </c>
      <c r="H532" s="18">
        <v>4320</v>
      </c>
      <c r="I532" s="15">
        <v>104.74</v>
      </c>
    </row>
    <row r="533" spans="1:9">
      <c r="A533" s="87" t="s">
        <v>167</v>
      </c>
      <c r="B533" s="208">
        <v>1420</v>
      </c>
      <c r="C533" s="15">
        <v>4.5999999999999996</v>
      </c>
      <c r="D533" s="15">
        <v>173.24</v>
      </c>
      <c r="E533" s="15">
        <v>0</v>
      </c>
      <c r="F533" s="15">
        <v>7.17</v>
      </c>
      <c r="G533" s="18">
        <v>1492</v>
      </c>
      <c r="H533" s="18">
        <v>5525</v>
      </c>
      <c r="I533" s="15">
        <v>133.94999999999999</v>
      </c>
    </row>
    <row r="534" spans="1:9">
      <c r="A534" s="87" t="s">
        <v>168</v>
      </c>
      <c r="B534" s="208">
        <v>1787</v>
      </c>
      <c r="C534" s="15">
        <v>5.79</v>
      </c>
      <c r="D534" s="15">
        <v>173.62</v>
      </c>
      <c r="E534" s="15">
        <v>0</v>
      </c>
      <c r="F534" s="15">
        <v>7.34</v>
      </c>
      <c r="G534" s="18">
        <v>2053</v>
      </c>
      <c r="H534" s="18">
        <v>6242</v>
      </c>
      <c r="I534" s="15">
        <v>151.34</v>
      </c>
    </row>
    <row r="535" spans="1:9">
      <c r="A535" s="87" t="s">
        <v>169</v>
      </c>
      <c r="B535" s="208">
        <v>2203</v>
      </c>
      <c r="C535" s="15">
        <v>7.14</v>
      </c>
      <c r="D535" s="15">
        <v>174.01</v>
      </c>
      <c r="E535" s="15">
        <v>0</v>
      </c>
      <c r="F535" s="15">
        <v>7.51</v>
      </c>
      <c r="G535" s="18">
        <v>2983</v>
      </c>
      <c r="H535" s="18">
        <v>7094</v>
      </c>
      <c r="I535" s="15">
        <v>172</v>
      </c>
    </row>
    <row r="536" spans="1:9">
      <c r="A536" s="87" t="s">
        <v>170</v>
      </c>
      <c r="B536" s="208">
        <v>2673</v>
      </c>
      <c r="C536" s="15">
        <v>8.67</v>
      </c>
      <c r="D536" s="15">
        <v>174.44</v>
      </c>
      <c r="E536" s="15">
        <v>0</v>
      </c>
      <c r="F536" s="15">
        <v>7.68</v>
      </c>
      <c r="G536" s="18">
        <v>4674</v>
      </c>
      <c r="H536" s="18">
        <v>9308</v>
      </c>
      <c r="I536" s="15">
        <v>225.68</v>
      </c>
    </row>
    <row r="537" spans="1:9">
      <c r="A537" s="87" t="s">
        <v>171</v>
      </c>
      <c r="B537" s="208">
        <v>3168</v>
      </c>
      <c r="C537" s="15">
        <v>10.27</v>
      </c>
      <c r="D537" s="15">
        <v>174.81</v>
      </c>
      <c r="E537" s="15">
        <v>0</v>
      </c>
      <c r="F537" s="15">
        <v>7.84</v>
      </c>
      <c r="G537" s="18">
        <v>4598</v>
      </c>
      <c r="H537" s="18">
        <v>8179</v>
      </c>
      <c r="I537" s="15">
        <v>198.32</v>
      </c>
    </row>
    <row r="538" spans="1:9">
      <c r="A538" s="87" t="s">
        <v>172</v>
      </c>
      <c r="B538" s="208">
        <v>3701</v>
      </c>
      <c r="C538" s="15">
        <v>12</v>
      </c>
      <c r="D538" s="15">
        <v>175.17</v>
      </c>
      <c r="E538" s="15">
        <v>0</v>
      </c>
      <c r="F538" s="15">
        <v>8.01</v>
      </c>
      <c r="G538" s="18">
        <v>6350</v>
      </c>
      <c r="H538" s="18">
        <v>9108</v>
      </c>
      <c r="I538" s="15">
        <v>220.84</v>
      </c>
    </row>
    <row r="539" spans="1:9">
      <c r="A539" s="87" t="s">
        <v>173</v>
      </c>
      <c r="B539" s="208">
        <v>4296</v>
      </c>
      <c r="C539" s="15">
        <v>13.93</v>
      </c>
      <c r="D539" s="15">
        <v>175.59</v>
      </c>
      <c r="E539" s="15">
        <v>0</v>
      </c>
      <c r="F539" s="15">
        <v>8.18</v>
      </c>
      <c r="G539" s="18">
        <v>9088</v>
      </c>
      <c r="H539" s="18">
        <v>11617</v>
      </c>
      <c r="I539" s="15">
        <v>281.67</v>
      </c>
    </row>
    <row r="540" spans="1:9">
      <c r="A540" s="87" t="s">
        <v>174</v>
      </c>
      <c r="B540" s="208">
        <v>4919</v>
      </c>
      <c r="C540" s="15">
        <v>15.95</v>
      </c>
      <c r="D540" s="15">
        <v>175.95</v>
      </c>
      <c r="E540" s="15">
        <v>0</v>
      </c>
      <c r="F540" s="15">
        <v>8.35</v>
      </c>
      <c r="G540" s="18">
        <v>8266</v>
      </c>
      <c r="H540" s="18">
        <v>10477</v>
      </c>
      <c r="I540" s="15">
        <v>254.04</v>
      </c>
    </row>
    <row r="541" spans="1:9">
      <c r="A541" s="87" t="s">
        <v>175</v>
      </c>
      <c r="B541" s="208">
        <v>5554</v>
      </c>
      <c r="C541" s="15">
        <v>18</v>
      </c>
      <c r="D541" s="15">
        <v>176.26</v>
      </c>
      <c r="E541" s="15">
        <v>0</v>
      </c>
      <c r="F541" s="15">
        <v>8.51</v>
      </c>
      <c r="G541" s="18">
        <v>8948</v>
      </c>
      <c r="H541" s="18">
        <v>11009</v>
      </c>
      <c r="I541" s="15">
        <v>266.92</v>
      </c>
    </row>
    <row r="542" spans="1:9">
      <c r="A542" s="87" t="s">
        <v>176</v>
      </c>
      <c r="B542" s="208">
        <v>6209</v>
      </c>
      <c r="C542" s="15">
        <v>20.12</v>
      </c>
      <c r="D542" s="15">
        <v>176.54</v>
      </c>
      <c r="E542" s="15">
        <v>0</v>
      </c>
      <c r="F542" s="15">
        <v>8.66</v>
      </c>
      <c r="G542" s="18">
        <v>9574</v>
      </c>
      <c r="H542" s="18">
        <v>11820</v>
      </c>
      <c r="I542" s="15">
        <v>286.58999999999997</v>
      </c>
    </row>
    <row r="543" spans="1:9">
      <c r="A543" s="87" t="s">
        <v>177</v>
      </c>
      <c r="B543" s="208">
        <v>6872</v>
      </c>
      <c r="C543" s="15">
        <v>22.27</v>
      </c>
      <c r="D543" s="15">
        <v>176.78</v>
      </c>
      <c r="E543" s="15">
        <v>0</v>
      </c>
      <c r="F543" s="15">
        <v>8.81</v>
      </c>
      <c r="G543" s="18">
        <v>9574</v>
      </c>
      <c r="H543" s="18">
        <v>11820</v>
      </c>
      <c r="I543" s="15">
        <v>286.58999999999997</v>
      </c>
    </row>
    <row r="544" spans="1:9">
      <c r="A544" s="87" t="s">
        <v>178</v>
      </c>
      <c r="B544" s="208">
        <v>7535</v>
      </c>
      <c r="C544" s="15">
        <v>24.42</v>
      </c>
      <c r="D544" s="15">
        <v>176.97</v>
      </c>
      <c r="E544" s="15">
        <v>0</v>
      </c>
      <c r="F544" s="15">
        <v>8.9600000000000009</v>
      </c>
      <c r="G544" s="18">
        <v>9574</v>
      </c>
      <c r="H544" s="18">
        <v>11820</v>
      </c>
      <c r="I544" s="15">
        <v>286.58999999999997</v>
      </c>
    </row>
    <row r="545" spans="1:9">
      <c r="A545" s="87" t="s">
        <v>179</v>
      </c>
      <c r="B545" s="208">
        <v>8198</v>
      </c>
      <c r="C545" s="15">
        <v>26.57</v>
      </c>
      <c r="D545" s="15">
        <v>177.14</v>
      </c>
      <c r="E545" s="15">
        <v>0</v>
      </c>
      <c r="F545" s="15">
        <v>9.1</v>
      </c>
      <c r="G545" s="18">
        <v>9574</v>
      </c>
      <c r="H545" s="18">
        <v>11820</v>
      </c>
      <c r="I545" s="15">
        <v>286.58999999999997</v>
      </c>
    </row>
    <row r="546" spans="1:9">
      <c r="A546" s="87" t="s">
        <v>180</v>
      </c>
      <c r="B546" s="208">
        <v>8861</v>
      </c>
      <c r="C546" s="15">
        <v>28.72</v>
      </c>
      <c r="D546" s="15">
        <v>177.28</v>
      </c>
      <c r="E546" s="15">
        <v>0</v>
      </c>
      <c r="F546" s="15">
        <v>9.24</v>
      </c>
      <c r="G546" s="18">
        <v>9574</v>
      </c>
      <c r="H546" s="18">
        <v>11820</v>
      </c>
      <c r="I546" s="15">
        <v>286.58999999999997</v>
      </c>
    </row>
    <row r="547" spans="1:9">
      <c r="A547" s="87" t="s">
        <v>181</v>
      </c>
      <c r="B547" s="208">
        <v>9524</v>
      </c>
      <c r="C547" s="15">
        <v>30.87</v>
      </c>
      <c r="D547" s="15">
        <v>177.4</v>
      </c>
      <c r="E547" s="15">
        <v>0</v>
      </c>
      <c r="F547" s="15">
        <v>9.3800000000000008</v>
      </c>
      <c r="G547" s="18">
        <v>9574</v>
      </c>
      <c r="H547" s="18">
        <v>11820</v>
      </c>
      <c r="I547" s="15">
        <v>286.58999999999997</v>
      </c>
    </row>
    <row r="548" spans="1:9">
      <c r="A548" s="87" t="s">
        <v>182</v>
      </c>
      <c r="B548" s="208">
        <v>10187</v>
      </c>
      <c r="C548" s="15">
        <v>33.020000000000003</v>
      </c>
      <c r="D548" s="15">
        <v>177.5</v>
      </c>
      <c r="E548" s="15">
        <v>0</v>
      </c>
      <c r="F548" s="15">
        <v>9.52</v>
      </c>
      <c r="G548" s="18">
        <v>9574</v>
      </c>
      <c r="H548" s="18">
        <v>11820</v>
      </c>
      <c r="I548" s="15">
        <v>286.58999999999997</v>
      </c>
    </row>
    <row r="549" spans="1:9">
      <c r="A549" s="87" t="s">
        <v>183</v>
      </c>
      <c r="B549" s="208">
        <v>10851</v>
      </c>
      <c r="C549" s="15">
        <v>35.17</v>
      </c>
      <c r="D549" s="15">
        <v>177.59</v>
      </c>
      <c r="E549" s="15">
        <v>0</v>
      </c>
      <c r="F549" s="15">
        <v>9.65</v>
      </c>
      <c r="G549" s="18">
        <v>9574</v>
      </c>
      <c r="H549" s="18">
        <v>11820</v>
      </c>
      <c r="I549" s="15">
        <v>286.58999999999997</v>
      </c>
    </row>
    <row r="550" spans="1:9">
      <c r="A550" s="87" t="s">
        <v>184</v>
      </c>
      <c r="B550" s="208">
        <v>11514</v>
      </c>
      <c r="C550" s="15">
        <v>37.32</v>
      </c>
      <c r="D550" s="15">
        <v>177.67</v>
      </c>
      <c r="E550" s="15">
        <v>0</v>
      </c>
      <c r="F550" s="15">
        <v>9.7899999999999991</v>
      </c>
      <c r="G550" s="18">
        <v>9574</v>
      </c>
      <c r="H550" s="18">
        <v>11820</v>
      </c>
      <c r="I550" s="15">
        <v>286.58999999999997</v>
      </c>
    </row>
    <row r="551" spans="1:9">
      <c r="A551" s="87" t="s">
        <v>185</v>
      </c>
      <c r="B551" s="208">
        <v>12177</v>
      </c>
      <c r="C551" s="15">
        <v>39.47</v>
      </c>
      <c r="D551" s="15">
        <v>177.75</v>
      </c>
      <c r="E551" s="15">
        <v>0</v>
      </c>
      <c r="F551" s="15">
        <v>9.92</v>
      </c>
      <c r="G551" s="18">
        <v>9574</v>
      </c>
      <c r="H551" s="18">
        <v>11820</v>
      </c>
      <c r="I551" s="15">
        <v>286.58999999999997</v>
      </c>
    </row>
    <row r="552" spans="1:9">
      <c r="A552" s="87" t="s">
        <v>187</v>
      </c>
      <c r="B552" s="208">
        <v>12840</v>
      </c>
      <c r="C552" s="15">
        <v>41.62</v>
      </c>
      <c r="D552" s="15">
        <v>177.81</v>
      </c>
      <c r="E552" s="15">
        <v>0</v>
      </c>
      <c r="F552" s="15">
        <v>10.050000000000001</v>
      </c>
      <c r="G552" s="18">
        <v>9574</v>
      </c>
      <c r="H552" s="18">
        <v>11820</v>
      </c>
      <c r="I552" s="15">
        <v>286.58999999999997</v>
      </c>
    </row>
    <row r="553" spans="1:9">
      <c r="A553" s="87" t="s">
        <v>186</v>
      </c>
      <c r="B553" s="208">
        <v>13503</v>
      </c>
      <c r="C553" s="15">
        <v>43.77</v>
      </c>
      <c r="D553" s="15">
        <v>177.87</v>
      </c>
      <c r="E553" s="15">
        <v>0</v>
      </c>
      <c r="F553" s="15">
        <v>10.19</v>
      </c>
      <c r="G553" s="18">
        <v>9574</v>
      </c>
      <c r="H553" s="18">
        <v>11820</v>
      </c>
      <c r="I553" s="15">
        <v>286.58999999999997</v>
      </c>
    </row>
    <row r="554" spans="1:9">
      <c r="A554" s="87" t="s">
        <v>188</v>
      </c>
      <c r="B554" s="208">
        <v>14166</v>
      </c>
      <c r="C554" s="15">
        <v>45.92</v>
      </c>
      <c r="D554" s="15">
        <v>177.92</v>
      </c>
      <c r="E554" s="15">
        <v>0</v>
      </c>
      <c r="F554" s="15">
        <v>10.32</v>
      </c>
      <c r="G554" s="18">
        <v>9574</v>
      </c>
      <c r="H554" s="18">
        <v>11820</v>
      </c>
      <c r="I554" s="15">
        <v>286.58999999999997</v>
      </c>
    </row>
    <row r="555" spans="1:9">
      <c r="A555" s="87" t="s">
        <v>189</v>
      </c>
      <c r="B555" s="208">
        <v>14829</v>
      </c>
      <c r="C555" s="15">
        <v>48.07</v>
      </c>
      <c r="D555" s="15">
        <v>177.97</v>
      </c>
      <c r="E555" s="15">
        <v>0</v>
      </c>
      <c r="F555" s="15">
        <v>10.45</v>
      </c>
      <c r="G555" s="18">
        <v>9574</v>
      </c>
      <c r="H555" s="18">
        <v>11820</v>
      </c>
      <c r="I555" s="15">
        <v>286.58999999999997</v>
      </c>
    </row>
    <row r="556" spans="1:9">
      <c r="A556" s="87" t="s">
        <v>190</v>
      </c>
      <c r="B556" s="208">
        <v>15493</v>
      </c>
      <c r="C556" s="15">
        <v>50.22</v>
      </c>
      <c r="D556" s="15">
        <v>178.01</v>
      </c>
      <c r="E556" s="15">
        <v>0</v>
      </c>
      <c r="F556" s="15">
        <v>10.58</v>
      </c>
      <c r="G556" s="18">
        <v>9574</v>
      </c>
      <c r="H556" s="18">
        <v>11820</v>
      </c>
      <c r="I556" s="15">
        <v>286.58999999999997</v>
      </c>
    </row>
    <row r="557" spans="1:9">
      <c r="A557" s="87" t="s">
        <v>191</v>
      </c>
      <c r="B557" s="208">
        <v>16156</v>
      </c>
      <c r="C557" s="15">
        <v>52.37</v>
      </c>
      <c r="D557" s="15">
        <v>178.05</v>
      </c>
      <c r="E557" s="15">
        <v>0</v>
      </c>
      <c r="F557" s="15">
        <v>10.71</v>
      </c>
      <c r="G557" s="18">
        <v>9574</v>
      </c>
      <c r="H557" s="18">
        <v>11820</v>
      </c>
      <c r="I557" s="15">
        <v>286.58999999999997</v>
      </c>
    </row>
    <row r="558" spans="1:9">
      <c r="A558" s="87" t="s">
        <v>192</v>
      </c>
      <c r="B558" s="208">
        <v>16819</v>
      </c>
      <c r="C558" s="15">
        <v>54.52</v>
      </c>
      <c r="D558" s="15">
        <v>178.09</v>
      </c>
      <c r="E558" s="15">
        <v>0</v>
      </c>
      <c r="F558" s="15">
        <v>10.83</v>
      </c>
      <c r="G558" s="18">
        <v>9574</v>
      </c>
      <c r="H558" s="18">
        <v>11820</v>
      </c>
      <c r="I558" s="15">
        <v>286.58999999999997</v>
      </c>
    </row>
    <row r="559" spans="1:9">
      <c r="A559" s="87" t="s">
        <v>193</v>
      </c>
      <c r="B559" s="208">
        <v>17482</v>
      </c>
      <c r="C559" s="15">
        <v>56.66</v>
      </c>
      <c r="D559" s="15">
        <v>178.13</v>
      </c>
      <c r="E559" s="15">
        <v>0</v>
      </c>
      <c r="F559" s="15">
        <v>10.96</v>
      </c>
      <c r="G559" s="18">
        <v>9574</v>
      </c>
      <c r="H559" s="18">
        <v>11820</v>
      </c>
      <c r="I559" s="15">
        <v>286.58999999999997</v>
      </c>
    </row>
    <row r="560" spans="1:9">
      <c r="A560" s="87" t="s">
        <v>194</v>
      </c>
      <c r="B560" s="208">
        <v>18145</v>
      </c>
      <c r="C560" s="15">
        <v>58.81</v>
      </c>
      <c r="D560" s="15">
        <v>178.16</v>
      </c>
      <c r="E560" s="15">
        <v>0</v>
      </c>
      <c r="F560" s="15">
        <v>11.09</v>
      </c>
      <c r="G560" s="18">
        <v>9574</v>
      </c>
      <c r="H560" s="18">
        <v>11820</v>
      </c>
      <c r="I560" s="15">
        <v>286.58999999999997</v>
      </c>
    </row>
    <row r="561" spans="1:9">
      <c r="A561" s="87" t="s">
        <v>195</v>
      </c>
      <c r="B561" s="208">
        <v>18808</v>
      </c>
      <c r="C561" s="15">
        <v>60.96</v>
      </c>
      <c r="D561" s="15">
        <v>178.19</v>
      </c>
      <c r="E561" s="15">
        <v>0</v>
      </c>
      <c r="F561" s="15">
        <v>11.22</v>
      </c>
      <c r="G561" s="18">
        <v>9574</v>
      </c>
      <c r="H561" s="18">
        <v>11820</v>
      </c>
      <c r="I561" s="15">
        <v>286.58999999999997</v>
      </c>
    </row>
    <row r="562" spans="1:9">
      <c r="A562" s="87" t="s">
        <v>196</v>
      </c>
      <c r="B562" s="208">
        <v>19472</v>
      </c>
      <c r="C562" s="15">
        <v>63.11</v>
      </c>
      <c r="D562" s="15">
        <v>178.22</v>
      </c>
      <c r="E562" s="15">
        <v>0</v>
      </c>
      <c r="F562" s="15">
        <v>11.35</v>
      </c>
      <c r="G562" s="18">
        <v>9574</v>
      </c>
      <c r="H562" s="18">
        <v>11820</v>
      </c>
      <c r="I562" s="15">
        <v>286.58999999999997</v>
      </c>
    </row>
    <row r="563" spans="1:9">
      <c r="A563" s="87" t="s">
        <v>197</v>
      </c>
      <c r="B563" s="208">
        <v>20135</v>
      </c>
      <c r="C563" s="15">
        <v>65.260000000000005</v>
      </c>
      <c r="D563" s="15">
        <v>178.24</v>
      </c>
      <c r="E563" s="15">
        <v>0</v>
      </c>
      <c r="F563" s="15">
        <v>11.48</v>
      </c>
      <c r="G563" s="18">
        <v>9574</v>
      </c>
      <c r="H563" s="18">
        <v>11820</v>
      </c>
      <c r="I563" s="15">
        <v>286.58999999999997</v>
      </c>
    </row>
    <row r="564" spans="1:9">
      <c r="A564" s="87" t="s">
        <v>198</v>
      </c>
      <c r="B564" s="208">
        <v>20798</v>
      </c>
      <c r="C564" s="15">
        <v>67.41</v>
      </c>
      <c r="D564" s="15">
        <v>178.27</v>
      </c>
      <c r="E564" s="15">
        <v>0</v>
      </c>
      <c r="F564" s="15">
        <v>11.6</v>
      </c>
      <c r="G564" s="18">
        <v>9574</v>
      </c>
      <c r="H564" s="18">
        <v>11820</v>
      </c>
      <c r="I564" s="15">
        <v>286.58999999999997</v>
      </c>
    </row>
    <row r="565" spans="1:9">
      <c r="A565" s="87" t="s">
        <v>199</v>
      </c>
      <c r="B565" s="208">
        <v>21461</v>
      </c>
      <c r="C565" s="15">
        <v>69.56</v>
      </c>
      <c r="D565" s="15">
        <v>178.29</v>
      </c>
      <c r="E565" s="15">
        <v>0</v>
      </c>
      <c r="F565" s="15">
        <v>11.73</v>
      </c>
      <c r="G565" s="18">
        <v>9574</v>
      </c>
      <c r="H565" s="18">
        <v>11820</v>
      </c>
      <c r="I565" s="15">
        <v>286.58999999999997</v>
      </c>
    </row>
    <row r="566" spans="1:9">
      <c r="A566" s="87" t="s">
        <v>200</v>
      </c>
      <c r="B566" s="208">
        <v>22124</v>
      </c>
      <c r="C566" s="15">
        <v>71.709999999999994</v>
      </c>
      <c r="D566" s="15">
        <v>178.31</v>
      </c>
      <c r="E566" s="15">
        <v>0</v>
      </c>
      <c r="F566" s="15">
        <v>11.86</v>
      </c>
      <c r="G566" s="18">
        <v>9574</v>
      </c>
      <c r="H566" s="18">
        <v>11820</v>
      </c>
      <c r="I566" s="15">
        <v>286.58999999999997</v>
      </c>
    </row>
    <row r="567" spans="1:9">
      <c r="A567" s="87" t="s">
        <v>201</v>
      </c>
      <c r="B567" s="208">
        <v>22787</v>
      </c>
      <c r="C567" s="15">
        <v>73.86</v>
      </c>
      <c r="D567" s="15">
        <v>178.33</v>
      </c>
      <c r="E567" s="15">
        <v>0</v>
      </c>
      <c r="F567" s="15">
        <v>11.99</v>
      </c>
      <c r="G567" s="18">
        <v>9574</v>
      </c>
      <c r="H567" s="18">
        <v>11820</v>
      </c>
      <c r="I567" s="15">
        <v>286.58999999999997</v>
      </c>
    </row>
    <row r="568" spans="1:9">
      <c r="A568" s="87" t="s">
        <v>202</v>
      </c>
      <c r="B568" s="208">
        <v>23450</v>
      </c>
      <c r="C568" s="15">
        <v>76.010000000000005</v>
      </c>
      <c r="D568" s="15">
        <v>178.35</v>
      </c>
      <c r="E568" s="15">
        <v>0</v>
      </c>
      <c r="F568" s="15">
        <v>12.11</v>
      </c>
      <c r="G568" s="18">
        <v>9574</v>
      </c>
      <c r="H568" s="18">
        <v>11820</v>
      </c>
      <c r="I568" s="15">
        <v>286.58999999999997</v>
      </c>
    </row>
    <row r="569" spans="1:9">
      <c r="A569" s="87" t="s">
        <v>203</v>
      </c>
      <c r="B569" s="208">
        <v>24114</v>
      </c>
      <c r="C569" s="15">
        <v>78.16</v>
      </c>
      <c r="D569" s="15">
        <v>178.37</v>
      </c>
      <c r="E569" s="15">
        <v>0</v>
      </c>
      <c r="F569" s="15">
        <v>12.24</v>
      </c>
      <c r="G569" s="18">
        <v>9574</v>
      </c>
      <c r="H569" s="18">
        <v>11820</v>
      </c>
      <c r="I569" s="15">
        <v>286.58999999999997</v>
      </c>
    </row>
    <row r="570" spans="1:9">
      <c r="A570" s="87" t="s">
        <v>204</v>
      </c>
      <c r="B570" s="208">
        <v>24777</v>
      </c>
      <c r="C570" s="15">
        <v>80.31</v>
      </c>
      <c r="D570" s="15">
        <v>178.38</v>
      </c>
      <c r="E570" s="15">
        <v>0</v>
      </c>
      <c r="F570" s="15">
        <v>12.37</v>
      </c>
      <c r="G570" s="18">
        <v>9574</v>
      </c>
      <c r="H570" s="18">
        <v>11820</v>
      </c>
      <c r="I570" s="15">
        <v>286.58999999999997</v>
      </c>
    </row>
    <row r="571" spans="1:9">
      <c r="A571" s="87" t="s">
        <v>205</v>
      </c>
      <c r="B571" s="208">
        <v>25440</v>
      </c>
      <c r="C571" s="15">
        <v>82.46</v>
      </c>
      <c r="D571" s="15">
        <v>178.4</v>
      </c>
      <c r="E571" s="15">
        <v>0</v>
      </c>
      <c r="F571" s="15">
        <v>12.49</v>
      </c>
      <c r="G571" s="18">
        <v>9574</v>
      </c>
      <c r="H571" s="18">
        <v>11820</v>
      </c>
      <c r="I571" s="15">
        <v>286.58999999999997</v>
      </c>
    </row>
    <row r="572" spans="1:9">
      <c r="A572" s="87" t="s">
        <v>206</v>
      </c>
      <c r="B572" s="208">
        <v>26103</v>
      </c>
      <c r="C572" s="15">
        <v>84.61</v>
      </c>
      <c r="D572" s="15">
        <v>178.41</v>
      </c>
      <c r="E572" s="15">
        <v>0</v>
      </c>
      <c r="F572" s="15">
        <v>12.62</v>
      </c>
      <c r="G572" s="18">
        <v>9574</v>
      </c>
      <c r="H572" s="18">
        <v>11820</v>
      </c>
      <c r="I572" s="15">
        <v>286.58999999999997</v>
      </c>
    </row>
    <row r="573" spans="1:9">
      <c r="A573" s="87" t="s">
        <v>207</v>
      </c>
      <c r="B573" s="208">
        <v>26766</v>
      </c>
      <c r="C573" s="15">
        <v>86.76</v>
      </c>
      <c r="D573" s="15">
        <v>178.43</v>
      </c>
      <c r="E573" s="15">
        <v>0</v>
      </c>
      <c r="F573" s="15">
        <v>12.75</v>
      </c>
      <c r="G573" s="18">
        <v>9574</v>
      </c>
      <c r="H573" s="18">
        <v>11820</v>
      </c>
      <c r="I573" s="15">
        <v>286.58999999999997</v>
      </c>
    </row>
    <row r="574" spans="1:9" ht="15.75" thickBot="1">
      <c r="A574" s="80" t="s">
        <v>209</v>
      </c>
    </row>
    <row r="575" spans="1:9">
      <c r="A575" s="48" t="s">
        <v>1</v>
      </c>
      <c r="B575" s="205" t="s">
        <v>18</v>
      </c>
      <c r="C575" s="62"/>
      <c r="D575" s="364" t="s">
        <v>129</v>
      </c>
      <c r="E575" s="364"/>
      <c r="F575" s="364"/>
      <c r="G575" s="48" t="s">
        <v>3</v>
      </c>
      <c r="H575" s="49"/>
      <c r="I575" s="63" t="str">
        <f>VLOOKUP(B576,'Table of Contents'!$B$6:$E$49,4,FALSE)</f>
        <v>Fuel Oil</v>
      </c>
    </row>
    <row r="576" spans="1:9">
      <c r="A576" s="50" t="s">
        <v>2</v>
      </c>
      <c r="B576" s="206" t="s">
        <v>26</v>
      </c>
      <c r="C576" s="64"/>
      <c r="D576" s="365"/>
      <c r="E576" s="365"/>
      <c r="F576" s="365"/>
      <c r="G576" s="50" t="s">
        <v>105</v>
      </c>
      <c r="H576" s="52"/>
      <c r="I576" s="219">
        <f>VLOOKUP(B576,Summary!$B$7:$J$59,3,FALSE)</f>
        <v>0.87</v>
      </c>
    </row>
    <row r="577" spans="1:9" ht="15.75" thickBot="1">
      <c r="A577" s="53" t="s">
        <v>104</v>
      </c>
      <c r="B577" s="207" t="str">
        <f>VLOOKUP(B576,'Table of Contents'!$B$6:$E$49,2,)</f>
        <v>Fr. 85 - 94 Centerline</v>
      </c>
      <c r="C577" s="65"/>
      <c r="D577" s="366"/>
      <c r="E577" s="366"/>
      <c r="F577" s="366"/>
      <c r="G577" s="53" t="s">
        <v>106</v>
      </c>
      <c r="H577" s="54"/>
      <c r="I577" s="65" t="str">
        <f>VLOOKUP(B576,'Table of Contents'!$B$6:$E$49,3,)</f>
        <v>FO3-85-0</v>
      </c>
    </row>
    <row r="578" spans="1:9">
      <c r="A578" s="80"/>
    </row>
    <row r="579" spans="1:9">
      <c r="A579" s="59" t="s">
        <v>107</v>
      </c>
      <c r="B579" s="209" t="s">
        <v>82</v>
      </c>
      <c r="C579" s="40" t="s">
        <v>82</v>
      </c>
      <c r="D579" s="40" t="s">
        <v>84</v>
      </c>
      <c r="E579" s="40" t="s">
        <v>85</v>
      </c>
      <c r="F579" s="40" t="s">
        <v>86</v>
      </c>
      <c r="G579" s="367" t="s">
        <v>108</v>
      </c>
      <c r="H579" s="367"/>
      <c r="I579" s="40" t="s">
        <v>109</v>
      </c>
    </row>
    <row r="580" spans="1:9">
      <c r="A580" s="60" t="s">
        <v>156</v>
      </c>
      <c r="B580" s="210" t="s">
        <v>147</v>
      </c>
      <c r="C580" s="42" t="s">
        <v>241</v>
      </c>
      <c r="D580" s="42" t="s">
        <v>148</v>
      </c>
      <c r="E580" s="43" t="s">
        <v>149</v>
      </c>
      <c r="F580" s="43" t="s">
        <v>150</v>
      </c>
      <c r="G580" s="69" t="s">
        <v>151</v>
      </c>
      <c r="H580" s="69" t="s">
        <v>152</v>
      </c>
      <c r="I580" s="43" t="s">
        <v>153</v>
      </c>
    </row>
    <row r="581" spans="1:9">
      <c r="A581" s="87" t="s">
        <v>208</v>
      </c>
      <c r="B581" s="208">
        <v>27429</v>
      </c>
      <c r="C581" s="15">
        <v>88.91</v>
      </c>
      <c r="D581" s="15">
        <v>178.44</v>
      </c>
      <c r="E581" s="15">
        <v>0</v>
      </c>
      <c r="F581" s="15">
        <v>12.87</v>
      </c>
      <c r="G581" s="18">
        <v>9574</v>
      </c>
      <c r="H581" s="18">
        <v>11820</v>
      </c>
      <c r="I581" s="15">
        <v>286.58999999999997</v>
      </c>
    </row>
    <row r="582" spans="1:9">
      <c r="A582" s="185" t="s">
        <v>210</v>
      </c>
      <c r="B582" s="213">
        <v>28092</v>
      </c>
      <c r="C582" s="196">
        <v>91.06</v>
      </c>
      <c r="D582" s="196">
        <v>178.46</v>
      </c>
      <c r="E582" s="196">
        <v>0</v>
      </c>
      <c r="F582" s="196">
        <v>13</v>
      </c>
      <c r="G582" s="178">
        <v>9574</v>
      </c>
      <c r="H582" s="178">
        <v>11820</v>
      </c>
      <c r="I582" s="196">
        <v>286.58999999999997</v>
      </c>
    </row>
    <row r="583" spans="1:9">
      <c r="A583" s="87" t="s">
        <v>211</v>
      </c>
      <c r="B583" s="208">
        <v>28756</v>
      </c>
      <c r="C583" s="15">
        <v>93.21</v>
      </c>
      <c r="D583" s="15">
        <v>178.47</v>
      </c>
      <c r="E583" s="15">
        <v>0</v>
      </c>
      <c r="F583" s="15">
        <v>13.13</v>
      </c>
      <c r="G583" s="18">
        <v>9574</v>
      </c>
      <c r="H583" s="18">
        <v>11820</v>
      </c>
      <c r="I583" s="15">
        <v>286.58999999999997</v>
      </c>
    </row>
    <row r="584" spans="1:9">
      <c r="A584" s="187" t="s">
        <v>212</v>
      </c>
      <c r="B584" s="214">
        <v>29419</v>
      </c>
      <c r="C584" s="197">
        <v>95.35</v>
      </c>
      <c r="D584" s="197">
        <v>178.48</v>
      </c>
      <c r="E584" s="197">
        <v>0</v>
      </c>
      <c r="F584" s="197">
        <v>13.25</v>
      </c>
      <c r="G584" s="181">
        <v>9574</v>
      </c>
      <c r="H584" s="181">
        <v>11820</v>
      </c>
      <c r="I584" s="197">
        <v>286.58999999999997</v>
      </c>
    </row>
    <row r="585" spans="1:9" ht="15.75" thickBot="1">
      <c r="A585" s="93" t="s">
        <v>213</v>
      </c>
      <c r="B585" s="212">
        <v>29801</v>
      </c>
      <c r="C585" s="67">
        <v>96.59</v>
      </c>
      <c r="D585" s="67">
        <v>178.49</v>
      </c>
      <c r="E585" s="67">
        <v>0</v>
      </c>
      <c r="F585" s="67">
        <v>13.33</v>
      </c>
      <c r="G585" s="95">
        <v>0</v>
      </c>
      <c r="H585" s="95">
        <v>0</v>
      </c>
      <c r="I585" s="67">
        <v>0</v>
      </c>
    </row>
    <row r="586" spans="1:9">
      <c r="A586" s="48" t="s">
        <v>1</v>
      </c>
      <c r="B586" s="205" t="s">
        <v>18</v>
      </c>
      <c r="C586" s="62"/>
      <c r="D586" s="364" t="s">
        <v>130</v>
      </c>
      <c r="E586" s="364"/>
      <c r="F586" s="364"/>
      <c r="G586" s="48" t="s">
        <v>3</v>
      </c>
      <c r="H586" s="49"/>
      <c r="I586" s="63" t="str">
        <f>VLOOKUP(B587,'Table of Contents'!$B$6:$E$49,4,FALSE)</f>
        <v>Fuel Oil</v>
      </c>
    </row>
    <row r="587" spans="1:9">
      <c r="A587" s="50" t="s">
        <v>2</v>
      </c>
      <c r="B587" s="206" t="s">
        <v>27</v>
      </c>
      <c r="C587" s="64"/>
      <c r="D587" s="365"/>
      <c r="E587" s="365"/>
      <c r="F587" s="365"/>
      <c r="G587" s="50" t="s">
        <v>105</v>
      </c>
      <c r="H587" s="52"/>
      <c r="I587" s="219">
        <f>VLOOKUP(B587,Summary!$B$7:$J$59,3,FALSE)</f>
        <v>0.87</v>
      </c>
    </row>
    <row r="588" spans="1:9" ht="15.75" thickBot="1">
      <c r="A588" s="53" t="s">
        <v>104</v>
      </c>
      <c r="B588" s="207" t="str">
        <f>VLOOKUP(B587,'Table of Contents'!$B$6:$E$49,2,)</f>
        <v>Fr. 85 - 94 Stbd</v>
      </c>
      <c r="C588" s="65"/>
      <c r="D588" s="366"/>
      <c r="E588" s="366"/>
      <c r="F588" s="366"/>
      <c r="G588" s="53" t="s">
        <v>106</v>
      </c>
      <c r="H588" s="54"/>
      <c r="I588" s="65" t="str">
        <f>VLOOKUP(B587,'Table of Contents'!$B$6:$E$49,3,)</f>
        <v>FO3-85-1</v>
      </c>
    </row>
    <row r="589" spans="1:9">
      <c r="E589" s="66"/>
    </row>
    <row r="590" spans="1:9">
      <c r="A590" s="362" t="s">
        <v>456</v>
      </c>
      <c r="B590" s="362"/>
      <c r="C590" s="362"/>
      <c r="D590" s="362"/>
      <c r="E590" s="362"/>
      <c r="F590" s="362"/>
      <c r="G590" s="362"/>
      <c r="H590" s="362"/>
      <c r="I590" s="362"/>
    </row>
    <row r="591" spans="1:9">
      <c r="A591" s="362" t="s">
        <v>492</v>
      </c>
      <c r="B591" s="362"/>
      <c r="C591" s="362"/>
      <c r="D591" s="362"/>
      <c r="E591" s="362"/>
      <c r="F591" s="362"/>
      <c r="G591" s="362"/>
      <c r="H591" s="362"/>
      <c r="I591" s="362"/>
    </row>
    <row r="592" spans="1:9">
      <c r="A592" s="362" t="s">
        <v>303</v>
      </c>
      <c r="B592" s="362"/>
      <c r="C592" s="362"/>
      <c r="D592" s="362"/>
      <c r="E592" s="362"/>
      <c r="F592" s="362"/>
      <c r="G592" s="362"/>
      <c r="H592" s="362"/>
      <c r="I592" s="362"/>
    </row>
    <row r="593" spans="1:9">
      <c r="A593" s="363" t="s">
        <v>283</v>
      </c>
      <c r="B593" s="363"/>
      <c r="C593" s="363"/>
      <c r="D593" s="363"/>
      <c r="E593" s="363"/>
      <c r="F593" s="363"/>
      <c r="G593" s="363"/>
      <c r="H593" s="363"/>
      <c r="I593" s="363"/>
    </row>
    <row r="594" spans="1:9">
      <c r="A594" s="362" t="s">
        <v>304</v>
      </c>
      <c r="B594" s="362"/>
      <c r="C594" s="362"/>
      <c r="D594" s="362"/>
      <c r="E594" s="362"/>
      <c r="F594" s="362"/>
      <c r="G594" s="362"/>
      <c r="H594" s="362"/>
      <c r="I594" s="362"/>
    </row>
    <row r="596" spans="1:9">
      <c r="A596" s="59" t="s">
        <v>107</v>
      </c>
      <c r="B596" s="209" t="s">
        <v>82</v>
      </c>
      <c r="C596" s="40" t="s">
        <v>82</v>
      </c>
      <c r="D596" s="40" t="s">
        <v>84</v>
      </c>
      <c r="E596" s="40" t="s">
        <v>85</v>
      </c>
      <c r="F596" s="40" t="s">
        <v>86</v>
      </c>
      <c r="G596" s="367" t="s">
        <v>108</v>
      </c>
      <c r="H596" s="367"/>
      <c r="I596" s="40" t="s">
        <v>109</v>
      </c>
    </row>
    <row r="597" spans="1:9">
      <c r="A597" s="60" t="s">
        <v>156</v>
      </c>
      <c r="B597" s="210" t="s">
        <v>147</v>
      </c>
      <c r="C597" s="42" t="s">
        <v>241</v>
      </c>
      <c r="D597" s="42" t="s">
        <v>148</v>
      </c>
      <c r="E597" s="43" t="s">
        <v>149</v>
      </c>
      <c r="F597" s="43" t="s">
        <v>150</v>
      </c>
      <c r="G597" s="69" t="s">
        <v>151</v>
      </c>
      <c r="H597" s="69" t="s">
        <v>152</v>
      </c>
      <c r="I597" s="43" t="s">
        <v>153</v>
      </c>
    </row>
    <row r="598" spans="1:9">
      <c r="A598" s="87" t="s">
        <v>160</v>
      </c>
      <c r="B598" s="208">
        <v>51</v>
      </c>
      <c r="C598" s="15">
        <v>0.17</v>
      </c>
      <c r="D598" s="15">
        <v>171.21</v>
      </c>
      <c r="E598" s="15">
        <v>12.74</v>
      </c>
      <c r="F598" s="15">
        <v>6.84</v>
      </c>
      <c r="G598">
        <v>14</v>
      </c>
      <c r="H598">
        <v>60</v>
      </c>
      <c r="I598" s="15">
        <v>1.45</v>
      </c>
    </row>
    <row r="599" spans="1:9">
      <c r="A599" s="87" t="s">
        <v>161</v>
      </c>
      <c r="B599" s="208">
        <v>91</v>
      </c>
      <c r="C599" s="15">
        <v>0.3</v>
      </c>
      <c r="D599" s="15">
        <v>171.38</v>
      </c>
      <c r="E599" s="15">
        <v>13.02</v>
      </c>
      <c r="F599" s="15">
        <v>7.03</v>
      </c>
      <c r="G599">
        <v>39</v>
      </c>
      <c r="H599">
        <v>102</v>
      </c>
      <c r="I599" s="15">
        <v>2.48</v>
      </c>
    </row>
    <row r="600" spans="1:9">
      <c r="A600" s="87" t="s">
        <v>161</v>
      </c>
      <c r="B600" s="208">
        <v>153</v>
      </c>
      <c r="C600" s="15">
        <v>0.49</v>
      </c>
      <c r="D600" s="15">
        <v>171.74</v>
      </c>
      <c r="E600" s="15">
        <v>13.17</v>
      </c>
      <c r="F600" s="15">
        <v>7.22</v>
      </c>
      <c r="G600">
        <v>102</v>
      </c>
      <c r="H600">
        <v>201</v>
      </c>
      <c r="I600" s="15">
        <v>4.88</v>
      </c>
    </row>
    <row r="601" spans="1:9">
      <c r="A601" s="87" t="s">
        <v>162</v>
      </c>
      <c r="B601" s="208">
        <v>243</v>
      </c>
      <c r="C601" s="15">
        <v>0.79</v>
      </c>
      <c r="D601" s="15">
        <v>172.17</v>
      </c>
      <c r="E601" s="15">
        <v>13.5</v>
      </c>
      <c r="F601" s="15">
        <v>7.41</v>
      </c>
      <c r="G601">
        <v>156</v>
      </c>
      <c r="H601">
        <v>365</v>
      </c>
      <c r="I601" s="15">
        <v>8.86</v>
      </c>
    </row>
    <row r="602" spans="1:9">
      <c r="A602" s="87" t="s">
        <v>163</v>
      </c>
      <c r="B602" s="208">
        <v>344</v>
      </c>
      <c r="C602" s="15">
        <v>1.1200000000000001</v>
      </c>
      <c r="D602" s="15">
        <v>172.43</v>
      </c>
      <c r="E602" s="15">
        <v>13.76</v>
      </c>
      <c r="F602" s="15">
        <v>7.58</v>
      </c>
      <c r="G602">
        <v>265</v>
      </c>
      <c r="H602">
        <v>422</v>
      </c>
      <c r="I602" s="15">
        <v>10.220000000000001</v>
      </c>
    </row>
    <row r="603" spans="1:9">
      <c r="A603" s="87" t="s">
        <v>164</v>
      </c>
      <c r="B603" s="208">
        <v>466</v>
      </c>
      <c r="C603" s="15">
        <v>1.51</v>
      </c>
      <c r="D603" s="15">
        <v>172.74</v>
      </c>
      <c r="E603" s="15">
        <v>13.88</v>
      </c>
      <c r="F603" s="15">
        <v>7.76</v>
      </c>
      <c r="G603">
        <v>410</v>
      </c>
      <c r="H603">
        <v>512</v>
      </c>
      <c r="I603" s="15">
        <v>12.42</v>
      </c>
    </row>
    <row r="604" spans="1:9">
      <c r="A604" s="87" t="s">
        <v>165</v>
      </c>
      <c r="B604" s="208">
        <v>613</v>
      </c>
      <c r="C604" s="15">
        <v>1.99</v>
      </c>
      <c r="D604" s="15">
        <v>173.09</v>
      </c>
      <c r="E604" s="15">
        <v>14.02</v>
      </c>
      <c r="F604" s="15">
        <v>7.93</v>
      </c>
      <c r="G604">
        <v>631</v>
      </c>
      <c r="H604">
        <v>683</v>
      </c>
      <c r="I604" s="15">
        <v>16.559999999999999</v>
      </c>
    </row>
    <row r="605" spans="1:9">
      <c r="A605" s="87" t="s">
        <v>166</v>
      </c>
      <c r="B605" s="208">
        <v>784</v>
      </c>
      <c r="C605" s="15">
        <v>2.54</v>
      </c>
      <c r="D605" s="15">
        <v>173.44</v>
      </c>
      <c r="E605" s="15">
        <v>14.16</v>
      </c>
      <c r="F605" s="15">
        <v>8.1</v>
      </c>
      <c r="G605">
        <v>895</v>
      </c>
      <c r="H605">
        <v>786</v>
      </c>
      <c r="I605" s="15">
        <v>19.05</v>
      </c>
    </row>
    <row r="606" spans="1:9">
      <c r="A606" s="87" t="s">
        <v>167</v>
      </c>
      <c r="B606" s="208">
        <v>981</v>
      </c>
      <c r="C606" s="15">
        <v>3.18</v>
      </c>
      <c r="D606" s="15">
        <v>173.83</v>
      </c>
      <c r="E606" s="15">
        <v>14.26</v>
      </c>
      <c r="F606" s="15">
        <v>8.2799999999999994</v>
      </c>
      <c r="G606" s="18">
        <v>1309</v>
      </c>
      <c r="H606">
        <v>932</v>
      </c>
      <c r="I606" s="15">
        <v>22.61</v>
      </c>
    </row>
    <row r="607" spans="1:9">
      <c r="A607" s="87" t="s">
        <v>168</v>
      </c>
      <c r="B607" s="208">
        <v>1208</v>
      </c>
      <c r="C607" s="15">
        <v>3.92</v>
      </c>
      <c r="D607" s="15">
        <v>174.26</v>
      </c>
      <c r="E607" s="15">
        <v>14.35</v>
      </c>
      <c r="F607" s="15">
        <v>8.4499999999999993</v>
      </c>
      <c r="G607" s="18">
        <v>1668</v>
      </c>
      <c r="H607" s="18">
        <v>1094</v>
      </c>
      <c r="I607" s="15">
        <v>26.53</v>
      </c>
    </row>
    <row r="608" spans="1:9">
      <c r="A608" s="87" t="s">
        <v>169</v>
      </c>
      <c r="B608" s="208">
        <v>1448</v>
      </c>
      <c r="C608" s="15">
        <v>4.6900000000000004</v>
      </c>
      <c r="D608" s="15">
        <v>174.6</v>
      </c>
      <c r="E608" s="15">
        <v>14.44</v>
      </c>
      <c r="F608" s="15">
        <v>8.6199999999999992</v>
      </c>
      <c r="G608" s="18">
        <v>2078</v>
      </c>
      <c r="H608" s="18">
        <v>1171</v>
      </c>
      <c r="I608" s="15">
        <v>28.39</v>
      </c>
    </row>
    <row r="609" spans="1:9">
      <c r="A609" s="87" t="s">
        <v>170</v>
      </c>
      <c r="B609" s="208">
        <v>1710</v>
      </c>
      <c r="C609" s="15">
        <v>5.54</v>
      </c>
      <c r="D609" s="15">
        <v>174.95</v>
      </c>
      <c r="E609" s="15">
        <v>14.5</v>
      </c>
      <c r="F609" s="15">
        <v>8.7899999999999991</v>
      </c>
      <c r="G609" s="18">
        <v>2864</v>
      </c>
      <c r="H609" s="18">
        <v>1315</v>
      </c>
      <c r="I609" s="15">
        <v>31.88</v>
      </c>
    </row>
    <row r="610" spans="1:9">
      <c r="A610" s="87" t="s">
        <v>171</v>
      </c>
      <c r="B610" s="208">
        <v>2005</v>
      </c>
      <c r="C610" s="15">
        <v>6.5</v>
      </c>
      <c r="D610" s="15">
        <v>175.35</v>
      </c>
      <c r="E610" s="15">
        <v>14.56</v>
      </c>
      <c r="F610" s="15">
        <v>8.9600000000000009</v>
      </c>
      <c r="G610" s="18">
        <v>3502</v>
      </c>
      <c r="H610" s="18">
        <v>1480</v>
      </c>
      <c r="I610" s="15">
        <v>35.89</v>
      </c>
    </row>
    <row r="611" spans="1:9">
      <c r="A611" s="87" t="s">
        <v>172</v>
      </c>
      <c r="B611" s="208">
        <v>2316</v>
      </c>
      <c r="C611" s="15">
        <v>7.51</v>
      </c>
      <c r="D611" s="15">
        <v>175.7</v>
      </c>
      <c r="E611" s="15">
        <v>14.63</v>
      </c>
      <c r="F611" s="15">
        <v>9.1300000000000008</v>
      </c>
      <c r="G611" s="18">
        <v>3992</v>
      </c>
      <c r="H611" s="18">
        <v>1553</v>
      </c>
      <c r="I611" s="15">
        <v>37.65</v>
      </c>
    </row>
    <row r="612" spans="1:9">
      <c r="A612" s="87" t="s">
        <v>173</v>
      </c>
      <c r="B612" s="208">
        <v>2639</v>
      </c>
      <c r="C612" s="15">
        <v>8.56</v>
      </c>
      <c r="D612" s="15">
        <v>176.01</v>
      </c>
      <c r="E612" s="15">
        <v>14.68</v>
      </c>
      <c r="F612" s="15">
        <v>9.3000000000000007</v>
      </c>
      <c r="G612" s="18">
        <v>4413</v>
      </c>
      <c r="H612" s="18">
        <v>1620</v>
      </c>
      <c r="I612" s="15">
        <v>39.29</v>
      </c>
    </row>
    <row r="613" spans="1:9">
      <c r="A613" s="87" t="s">
        <v>174</v>
      </c>
      <c r="B613" s="208">
        <v>2977</v>
      </c>
      <c r="C613" s="15">
        <v>9.65</v>
      </c>
      <c r="D613" s="15">
        <v>176.29</v>
      </c>
      <c r="E613" s="15">
        <v>14.74</v>
      </c>
      <c r="F613" s="15">
        <v>9.4600000000000009</v>
      </c>
      <c r="G613" s="18">
        <v>4802</v>
      </c>
      <c r="H613" s="18">
        <v>1708</v>
      </c>
      <c r="I613" s="15">
        <v>41.41</v>
      </c>
    </row>
    <row r="614" spans="1:9">
      <c r="A614" s="87" t="s">
        <v>175</v>
      </c>
      <c r="B614" s="208">
        <v>3326</v>
      </c>
      <c r="C614" s="15">
        <v>10.78</v>
      </c>
      <c r="D614" s="15">
        <v>176.55</v>
      </c>
      <c r="E614" s="15">
        <v>14.8</v>
      </c>
      <c r="F614" s="15">
        <v>9.6199999999999992</v>
      </c>
      <c r="G614" s="18">
        <v>4938</v>
      </c>
      <c r="H614" s="18">
        <v>1775</v>
      </c>
      <c r="I614" s="15">
        <v>43.03</v>
      </c>
    </row>
    <row r="615" spans="1:9">
      <c r="A615" s="87" t="s">
        <v>176</v>
      </c>
      <c r="B615" s="208">
        <v>3678</v>
      </c>
      <c r="C615" s="15">
        <v>11.92</v>
      </c>
      <c r="D615" s="15">
        <v>176.76</v>
      </c>
      <c r="E615" s="15">
        <v>14.85</v>
      </c>
      <c r="F615" s="15">
        <v>9.77</v>
      </c>
      <c r="G615" s="18">
        <v>5001</v>
      </c>
      <c r="H615" s="18">
        <v>1822</v>
      </c>
      <c r="I615" s="15">
        <v>44.17</v>
      </c>
    </row>
    <row r="616" spans="1:9">
      <c r="A616" s="87" t="s">
        <v>177</v>
      </c>
      <c r="B616" s="208">
        <v>4033</v>
      </c>
      <c r="C616" s="15">
        <v>13.07</v>
      </c>
      <c r="D616" s="15">
        <v>176.94</v>
      </c>
      <c r="E616" s="15">
        <v>14.9</v>
      </c>
      <c r="F616" s="15">
        <v>9.92</v>
      </c>
      <c r="G616" s="18">
        <v>5059</v>
      </c>
      <c r="H616" s="18">
        <v>1854</v>
      </c>
      <c r="I616" s="15">
        <v>44.96</v>
      </c>
    </row>
    <row r="617" spans="1:9">
      <c r="A617" s="87" t="s">
        <v>178</v>
      </c>
      <c r="B617" s="208">
        <v>4392</v>
      </c>
      <c r="C617" s="15">
        <v>14.23</v>
      </c>
      <c r="D617" s="15">
        <v>177.1</v>
      </c>
      <c r="E617" s="15">
        <v>14.94</v>
      </c>
      <c r="F617" s="15">
        <v>10.06</v>
      </c>
      <c r="G617" s="18">
        <v>5116</v>
      </c>
      <c r="H617" s="18">
        <v>1887</v>
      </c>
      <c r="I617" s="15">
        <v>45.76</v>
      </c>
    </row>
    <row r="618" spans="1:9">
      <c r="A618" s="87" t="s">
        <v>179</v>
      </c>
      <c r="B618" s="208">
        <v>4752</v>
      </c>
      <c r="C618" s="15">
        <v>15.4</v>
      </c>
      <c r="D618" s="15">
        <v>177.24</v>
      </c>
      <c r="E618" s="15">
        <v>14.98</v>
      </c>
      <c r="F618" s="15">
        <v>10.210000000000001</v>
      </c>
      <c r="G618" s="18">
        <v>5173</v>
      </c>
      <c r="H618" s="18">
        <v>1923</v>
      </c>
      <c r="I618" s="15">
        <v>46.62</v>
      </c>
    </row>
    <row r="619" spans="1:9">
      <c r="A619" s="87" t="s">
        <v>180</v>
      </c>
      <c r="B619" s="208">
        <v>5115</v>
      </c>
      <c r="C619" s="15">
        <v>16.579999999999998</v>
      </c>
      <c r="D619" s="15">
        <v>177.36</v>
      </c>
      <c r="E619" s="15">
        <v>15.02</v>
      </c>
      <c r="F619" s="15">
        <v>10.35</v>
      </c>
      <c r="G619" s="18">
        <v>5204</v>
      </c>
      <c r="H619" s="18">
        <v>1938</v>
      </c>
      <c r="I619" s="15">
        <v>47</v>
      </c>
    </row>
    <row r="620" spans="1:9">
      <c r="A620" s="87" t="s">
        <v>181</v>
      </c>
      <c r="B620" s="208">
        <v>5478</v>
      </c>
      <c r="C620" s="15">
        <v>17.760000000000002</v>
      </c>
      <c r="D620" s="15">
        <v>177.47</v>
      </c>
      <c r="E620" s="15">
        <v>15.05</v>
      </c>
      <c r="F620" s="15">
        <v>10.49</v>
      </c>
      <c r="G620" s="18">
        <v>5232</v>
      </c>
      <c r="H620" s="18">
        <v>1951</v>
      </c>
      <c r="I620" s="15">
        <v>47.3</v>
      </c>
    </row>
    <row r="621" spans="1:9">
      <c r="A621" s="87" t="s">
        <v>182</v>
      </c>
      <c r="B621" s="208">
        <v>5842</v>
      </c>
      <c r="C621" s="15">
        <v>18.940000000000001</v>
      </c>
      <c r="D621" s="15">
        <v>177.56</v>
      </c>
      <c r="E621" s="15">
        <v>15.08</v>
      </c>
      <c r="F621" s="15">
        <v>10.63</v>
      </c>
      <c r="G621" s="18">
        <v>5259</v>
      </c>
      <c r="H621" s="18">
        <v>1963</v>
      </c>
      <c r="I621" s="15">
        <v>47.61</v>
      </c>
    </row>
    <row r="622" spans="1:9">
      <c r="A622" s="87" t="s">
        <v>183</v>
      </c>
      <c r="B622" s="208">
        <v>6207</v>
      </c>
      <c r="C622" s="15">
        <v>20.12</v>
      </c>
      <c r="D622" s="15">
        <v>177.65</v>
      </c>
      <c r="E622" s="15">
        <v>15.1</v>
      </c>
      <c r="F622" s="15">
        <v>10.77</v>
      </c>
      <c r="G622" s="18">
        <v>5266</v>
      </c>
      <c r="H622" s="18">
        <v>1967</v>
      </c>
      <c r="I622" s="15">
        <v>47.68</v>
      </c>
    </row>
    <row r="623" spans="1:9">
      <c r="A623" s="87" t="s">
        <v>184</v>
      </c>
      <c r="B623" s="208">
        <v>6571</v>
      </c>
      <c r="C623" s="15">
        <v>21.3</v>
      </c>
      <c r="D623" s="15">
        <v>177.72</v>
      </c>
      <c r="E623" s="15">
        <v>15.12</v>
      </c>
      <c r="F623" s="15">
        <v>10.9</v>
      </c>
      <c r="G623" s="18">
        <v>5266</v>
      </c>
      <c r="H623" s="18">
        <v>1967</v>
      </c>
      <c r="I623" s="15">
        <v>47.68</v>
      </c>
    </row>
    <row r="624" spans="1:9">
      <c r="A624" s="87" t="s">
        <v>185</v>
      </c>
      <c r="B624" s="208">
        <v>6936</v>
      </c>
      <c r="C624" s="15">
        <v>22.48</v>
      </c>
      <c r="D624" s="15">
        <v>177.79</v>
      </c>
      <c r="E624" s="15">
        <v>15.14</v>
      </c>
      <c r="F624" s="15">
        <v>11.04</v>
      </c>
      <c r="G624" s="18">
        <v>5266</v>
      </c>
      <c r="H624" s="18">
        <v>1967</v>
      </c>
      <c r="I624" s="15">
        <v>47.68</v>
      </c>
    </row>
    <row r="625" spans="1:9">
      <c r="A625" s="87" t="s">
        <v>187</v>
      </c>
      <c r="B625" s="208">
        <v>7301</v>
      </c>
      <c r="C625" s="15">
        <v>23.66</v>
      </c>
      <c r="D625" s="15">
        <v>177.85</v>
      </c>
      <c r="E625" s="15">
        <v>15.16</v>
      </c>
      <c r="F625" s="15">
        <v>11.17</v>
      </c>
      <c r="G625" s="18">
        <v>5266</v>
      </c>
      <c r="H625" s="18">
        <v>1967</v>
      </c>
      <c r="I625" s="15">
        <v>47.68</v>
      </c>
    </row>
    <row r="626" spans="1:9">
      <c r="A626" s="87" t="s">
        <v>186</v>
      </c>
      <c r="B626" s="208">
        <v>7666</v>
      </c>
      <c r="C626" s="15">
        <v>24.85</v>
      </c>
      <c r="D626" s="15">
        <v>177.9</v>
      </c>
      <c r="E626" s="15">
        <v>15.18</v>
      </c>
      <c r="F626" s="15">
        <v>11.3</v>
      </c>
      <c r="G626" s="18">
        <v>5266</v>
      </c>
      <c r="H626" s="18">
        <v>1967</v>
      </c>
      <c r="I626" s="15">
        <v>47.68</v>
      </c>
    </row>
    <row r="627" spans="1:9">
      <c r="A627" s="87" t="s">
        <v>188</v>
      </c>
      <c r="B627" s="208">
        <v>8030</v>
      </c>
      <c r="C627" s="15">
        <v>26.03</v>
      </c>
      <c r="D627" s="15">
        <v>177.95</v>
      </c>
      <c r="E627" s="15">
        <v>15.19</v>
      </c>
      <c r="F627" s="15">
        <v>11.43</v>
      </c>
      <c r="G627" s="18">
        <v>5266</v>
      </c>
      <c r="H627" s="18">
        <v>1967</v>
      </c>
      <c r="I627" s="15">
        <v>47.68</v>
      </c>
    </row>
    <row r="628" spans="1:9">
      <c r="A628" s="87" t="s">
        <v>189</v>
      </c>
      <c r="B628" s="208">
        <v>8395</v>
      </c>
      <c r="C628" s="15">
        <v>27.21</v>
      </c>
      <c r="D628" s="15">
        <v>178</v>
      </c>
      <c r="E628" s="15">
        <v>15.21</v>
      </c>
      <c r="F628" s="15">
        <v>11.56</v>
      </c>
      <c r="G628" s="18">
        <v>5266</v>
      </c>
      <c r="H628" s="18">
        <v>1967</v>
      </c>
      <c r="I628" s="15">
        <v>47.68</v>
      </c>
    </row>
    <row r="629" spans="1:9">
      <c r="A629" s="87" t="s">
        <v>190</v>
      </c>
      <c r="B629" s="208">
        <v>8760</v>
      </c>
      <c r="C629" s="15">
        <v>28.39</v>
      </c>
      <c r="D629" s="15">
        <v>178.04</v>
      </c>
      <c r="E629" s="15">
        <v>15.22</v>
      </c>
      <c r="F629" s="15">
        <v>11.7</v>
      </c>
      <c r="G629" s="18">
        <v>5266</v>
      </c>
      <c r="H629" s="18">
        <v>1967</v>
      </c>
      <c r="I629" s="15">
        <v>47.68</v>
      </c>
    </row>
    <row r="630" spans="1:9">
      <c r="A630" s="87" t="s">
        <v>191</v>
      </c>
      <c r="B630" s="208">
        <v>9124</v>
      </c>
      <c r="C630" s="15">
        <v>29.58</v>
      </c>
      <c r="D630" s="15">
        <v>178.08</v>
      </c>
      <c r="E630" s="15">
        <v>15.23</v>
      </c>
      <c r="F630" s="15">
        <v>11.83</v>
      </c>
      <c r="G630" s="18">
        <v>5266</v>
      </c>
      <c r="H630" s="18">
        <v>1967</v>
      </c>
      <c r="I630" s="15">
        <v>47.68</v>
      </c>
    </row>
    <row r="631" spans="1:9">
      <c r="A631" s="87" t="s">
        <v>192</v>
      </c>
      <c r="B631" s="208">
        <v>9489</v>
      </c>
      <c r="C631" s="15">
        <v>30.76</v>
      </c>
      <c r="D631" s="15">
        <v>178.11</v>
      </c>
      <c r="E631" s="15">
        <v>15.24</v>
      </c>
      <c r="F631" s="15">
        <v>11.96</v>
      </c>
      <c r="G631" s="18">
        <v>5266</v>
      </c>
      <c r="H631" s="18">
        <v>1967</v>
      </c>
      <c r="I631" s="15">
        <v>47.68</v>
      </c>
    </row>
    <row r="632" spans="1:9">
      <c r="A632" s="87" t="s">
        <v>193</v>
      </c>
      <c r="B632" s="208">
        <v>9854</v>
      </c>
      <c r="C632" s="15">
        <v>31.94</v>
      </c>
      <c r="D632" s="15">
        <v>178.15</v>
      </c>
      <c r="E632" s="15">
        <v>15.25</v>
      </c>
      <c r="F632" s="15">
        <v>12.09</v>
      </c>
      <c r="G632" s="18">
        <v>5266</v>
      </c>
      <c r="H632" s="18">
        <v>1967</v>
      </c>
      <c r="I632" s="15">
        <v>47.68</v>
      </c>
    </row>
    <row r="633" spans="1:9">
      <c r="A633" s="87" t="s">
        <v>194</v>
      </c>
      <c r="B633" s="208">
        <v>10219</v>
      </c>
      <c r="C633" s="15">
        <v>33.119999999999997</v>
      </c>
      <c r="D633" s="15">
        <v>178.18</v>
      </c>
      <c r="E633" s="15">
        <v>15.26</v>
      </c>
      <c r="F633" s="15">
        <v>12.22</v>
      </c>
      <c r="G633" s="18">
        <v>5266</v>
      </c>
      <c r="H633" s="18">
        <v>1967</v>
      </c>
      <c r="I633" s="15">
        <v>47.68</v>
      </c>
    </row>
    <row r="634" spans="1:9">
      <c r="A634" s="87" t="s">
        <v>195</v>
      </c>
      <c r="B634" s="208">
        <v>10583</v>
      </c>
      <c r="C634" s="15">
        <v>34.299999999999997</v>
      </c>
      <c r="D634" s="15">
        <v>178.21</v>
      </c>
      <c r="E634" s="15">
        <v>15.27</v>
      </c>
      <c r="F634" s="15">
        <v>12.34</v>
      </c>
      <c r="G634" s="18">
        <v>5266</v>
      </c>
      <c r="H634" s="18">
        <v>1967</v>
      </c>
      <c r="I634" s="15">
        <v>47.68</v>
      </c>
    </row>
    <row r="635" spans="1:9">
      <c r="A635" s="87" t="s">
        <v>197</v>
      </c>
      <c r="B635" s="208">
        <v>10948</v>
      </c>
      <c r="C635" s="15">
        <v>35.49</v>
      </c>
      <c r="D635" s="15">
        <v>178.23</v>
      </c>
      <c r="E635" s="15">
        <v>15.27</v>
      </c>
      <c r="F635" s="15">
        <v>12.47</v>
      </c>
      <c r="G635" s="18">
        <v>5266</v>
      </c>
      <c r="H635" s="18">
        <v>1967</v>
      </c>
      <c r="I635" s="15">
        <v>47.68</v>
      </c>
    </row>
    <row r="636" spans="1:9">
      <c r="A636" s="87" t="s">
        <v>198</v>
      </c>
      <c r="B636" s="208">
        <v>11313</v>
      </c>
      <c r="C636" s="15">
        <v>36.67</v>
      </c>
      <c r="D636" s="15">
        <v>178.26</v>
      </c>
      <c r="E636" s="15">
        <v>15.28</v>
      </c>
      <c r="F636" s="15">
        <v>12.6</v>
      </c>
      <c r="G636" s="18">
        <v>5266</v>
      </c>
      <c r="H636" s="18">
        <v>1967</v>
      </c>
      <c r="I636" s="15">
        <v>47.68</v>
      </c>
    </row>
    <row r="637" spans="1:9">
      <c r="A637" s="87" t="s">
        <v>199</v>
      </c>
      <c r="B637" s="208">
        <v>11678</v>
      </c>
      <c r="C637" s="15">
        <v>37.85</v>
      </c>
      <c r="D637" s="15">
        <v>178.28</v>
      </c>
      <c r="E637" s="15">
        <v>15.29</v>
      </c>
      <c r="F637" s="15">
        <v>12.73</v>
      </c>
      <c r="G637" s="18">
        <v>5266</v>
      </c>
      <c r="H637" s="18">
        <v>1967</v>
      </c>
      <c r="I637" s="15">
        <v>47.68</v>
      </c>
    </row>
    <row r="638" spans="1:9">
      <c r="A638" s="87" t="s">
        <v>200</v>
      </c>
      <c r="B638" s="208">
        <v>12042</v>
      </c>
      <c r="C638" s="15">
        <v>39.03</v>
      </c>
      <c r="D638" s="15">
        <v>178.3</v>
      </c>
      <c r="E638" s="15">
        <v>15.3</v>
      </c>
      <c r="F638" s="15">
        <v>12.86</v>
      </c>
      <c r="G638" s="18">
        <v>5266</v>
      </c>
      <c r="H638" s="18">
        <v>1967</v>
      </c>
      <c r="I638" s="15">
        <v>47.68</v>
      </c>
    </row>
    <row r="639" spans="1:9">
      <c r="A639" s="87" t="s">
        <v>201</v>
      </c>
      <c r="B639" s="208">
        <v>12407</v>
      </c>
      <c r="C639" s="15">
        <v>40.22</v>
      </c>
      <c r="D639" s="15">
        <v>178.32</v>
      </c>
      <c r="E639" s="15">
        <v>15.3</v>
      </c>
      <c r="F639" s="15">
        <v>12.99</v>
      </c>
      <c r="G639" s="18">
        <v>5266</v>
      </c>
      <c r="H639" s="18">
        <v>1967</v>
      </c>
      <c r="I639" s="15">
        <v>47.68</v>
      </c>
    </row>
    <row r="640" spans="1:9">
      <c r="A640" s="87" t="s">
        <v>202</v>
      </c>
      <c r="B640" s="208">
        <v>12772</v>
      </c>
      <c r="C640" s="15">
        <v>41.4</v>
      </c>
      <c r="D640" s="15">
        <v>178.34</v>
      </c>
      <c r="E640" s="15">
        <v>15.31</v>
      </c>
      <c r="F640" s="15">
        <v>13.11</v>
      </c>
      <c r="G640" s="18">
        <v>5266</v>
      </c>
      <c r="H640" s="18">
        <v>1967</v>
      </c>
      <c r="I640" s="15">
        <v>47.68</v>
      </c>
    </row>
    <row r="641" spans="1:9">
      <c r="A641" s="87" t="s">
        <v>203</v>
      </c>
      <c r="B641" s="208">
        <v>13137</v>
      </c>
      <c r="C641" s="15">
        <v>42.58</v>
      </c>
      <c r="D641" s="15">
        <v>178.36</v>
      </c>
      <c r="E641" s="15">
        <v>15.31</v>
      </c>
      <c r="F641" s="15">
        <v>13.24</v>
      </c>
      <c r="G641" s="18">
        <v>5266</v>
      </c>
      <c r="H641" s="18">
        <v>1967</v>
      </c>
      <c r="I641" s="15">
        <v>47.68</v>
      </c>
    </row>
    <row r="642" spans="1:9">
      <c r="A642" s="87" t="s">
        <v>204</v>
      </c>
      <c r="B642" s="208">
        <v>13501</v>
      </c>
      <c r="C642" s="15">
        <v>43.76</v>
      </c>
      <c r="D642" s="15">
        <v>178.38</v>
      </c>
      <c r="E642" s="15">
        <v>15.32</v>
      </c>
      <c r="F642" s="15">
        <v>13.37</v>
      </c>
      <c r="G642" s="18">
        <v>5266</v>
      </c>
      <c r="H642" s="18">
        <v>1967</v>
      </c>
      <c r="I642" s="15">
        <v>47.68</v>
      </c>
    </row>
    <row r="643" spans="1:9">
      <c r="A643" s="185" t="s">
        <v>205</v>
      </c>
      <c r="B643" s="213">
        <v>13866</v>
      </c>
      <c r="C643" s="196">
        <v>44.94</v>
      </c>
      <c r="D643" s="196">
        <v>178.39</v>
      </c>
      <c r="E643" s="196">
        <v>15.32</v>
      </c>
      <c r="F643" s="196">
        <v>13.5</v>
      </c>
      <c r="G643" s="178">
        <v>5266</v>
      </c>
      <c r="H643" s="178">
        <v>1967</v>
      </c>
      <c r="I643" s="196">
        <v>47.68</v>
      </c>
    </row>
    <row r="644" spans="1:9">
      <c r="A644" s="87" t="s">
        <v>206</v>
      </c>
      <c r="B644" s="208">
        <v>14231</v>
      </c>
      <c r="C644" s="15">
        <v>46.13</v>
      </c>
      <c r="D644" s="15">
        <v>178.41</v>
      </c>
      <c r="E644" s="15">
        <v>15.33</v>
      </c>
      <c r="F644" s="15">
        <v>13.62</v>
      </c>
      <c r="G644" s="18">
        <v>5266</v>
      </c>
      <c r="H644" s="18">
        <v>1967</v>
      </c>
      <c r="I644" s="15">
        <v>47.68</v>
      </c>
    </row>
    <row r="645" spans="1:9">
      <c r="A645" s="187" t="s">
        <v>207</v>
      </c>
      <c r="B645" s="214">
        <v>14595</v>
      </c>
      <c r="C645" s="197">
        <v>47.31</v>
      </c>
      <c r="D645" s="197">
        <v>178.42</v>
      </c>
      <c r="E645" s="197">
        <v>15.33</v>
      </c>
      <c r="F645" s="197">
        <v>13.75</v>
      </c>
      <c r="G645" s="181">
        <v>5266</v>
      </c>
      <c r="H645" s="181">
        <v>1967</v>
      </c>
      <c r="I645" s="197">
        <v>47.68</v>
      </c>
    </row>
    <row r="646" spans="1:9" ht="14.25" customHeight="1" thickBot="1">
      <c r="A646" s="93" t="s">
        <v>208</v>
      </c>
      <c r="B646" s="212">
        <v>14839</v>
      </c>
      <c r="C646" s="67">
        <v>48.1</v>
      </c>
      <c r="D646" s="67">
        <v>178.43</v>
      </c>
      <c r="E646" s="67">
        <v>15.33</v>
      </c>
      <c r="F646" s="67">
        <v>13.83</v>
      </c>
      <c r="G646" s="95">
        <v>0</v>
      </c>
      <c r="H646" s="95">
        <v>0</v>
      </c>
      <c r="I646" s="67">
        <v>0</v>
      </c>
    </row>
    <row r="647" spans="1:9">
      <c r="A647" s="48" t="s">
        <v>1</v>
      </c>
      <c r="B647" s="205" t="s">
        <v>18</v>
      </c>
      <c r="C647" s="62"/>
      <c r="D647" s="364" t="s">
        <v>131</v>
      </c>
      <c r="E647" s="364"/>
      <c r="F647" s="364"/>
      <c r="G647" s="48" t="s">
        <v>3</v>
      </c>
      <c r="H647" s="49"/>
      <c r="I647" s="63" t="str">
        <f>VLOOKUP(B648,'Table of Contents'!$B$6:$E$49,4,FALSE)</f>
        <v>Fuel Oil</v>
      </c>
    </row>
    <row r="648" spans="1:9">
      <c r="A648" s="50" t="s">
        <v>2</v>
      </c>
      <c r="B648" s="206" t="s">
        <v>28</v>
      </c>
      <c r="C648" s="64"/>
      <c r="D648" s="365"/>
      <c r="E648" s="365"/>
      <c r="F648" s="365"/>
      <c r="G648" s="50" t="s">
        <v>105</v>
      </c>
      <c r="H648" s="52"/>
      <c r="I648" s="219">
        <f>VLOOKUP(B648,Summary!$B$7:$J$59,3,FALSE)</f>
        <v>0.87</v>
      </c>
    </row>
    <row r="649" spans="1:9" ht="15.75" thickBot="1">
      <c r="A649" s="53" t="s">
        <v>104</v>
      </c>
      <c r="B649" s="207" t="str">
        <f>VLOOKUP(B648,'Table of Contents'!$B$6:$E$49,2,)</f>
        <v>Fr. 85 - 94 Port</v>
      </c>
      <c r="C649" s="65"/>
      <c r="D649" s="366"/>
      <c r="E649" s="366"/>
      <c r="F649" s="366"/>
      <c r="G649" s="53" t="s">
        <v>106</v>
      </c>
      <c r="H649" s="54"/>
      <c r="I649" s="65" t="str">
        <f>VLOOKUP(B648,'Table of Contents'!$B$6:$E$49,3,)</f>
        <v>FO3-85-2</v>
      </c>
    </row>
    <row r="650" spans="1:9">
      <c r="E650" s="66"/>
    </row>
    <row r="651" spans="1:9">
      <c r="A651" s="362" t="s">
        <v>457</v>
      </c>
      <c r="B651" s="362"/>
      <c r="C651" s="362"/>
      <c r="D651" s="362"/>
      <c r="E651" s="362"/>
      <c r="F651" s="362"/>
      <c r="G651" s="362"/>
      <c r="H651" s="362"/>
      <c r="I651" s="362"/>
    </row>
    <row r="652" spans="1:9">
      <c r="A652" s="362" t="s">
        <v>458</v>
      </c>
      <c r="B652" s="362"/>
      <c r="C652" s="362"/>
      <c r="D652" s="362"/>
      <c r="E652" s="362"/>
      <c r="F652" s="362"/>
      <c r="G652" s="362"/>
      <c r="H652" s="362"/>
      <c r="I652" s="362"/>
    </row>
    <row r="653" spans="1:9">
      <c r="A653" s="362" t="s">
        <v>329</v>
      </c>
      <c r="B653" s="362"/>
      <c r="C653" s="362"/>
      <c r="D653" s="362"/>
      <c r="E653" s="362"/>
      <c r="F653" s="362"/>
      <c r="G653" s="362"/>
      <c r="H653" s="362"/>
      <c r="I653" s="362"/>
    </row>
    <row r="654" spans="1:9">
      <c r="A654" s="363" t="s">
        <v>305</v>
      </c>
      <c r="B654" s="363"/>
      <c r="C654" s="363"/>
      <c r="D654" s="363"/>
      <c r="E654" s="363"/>
      <c r="F654" s="363"/>
      <c r="G654" s="363"/>
      <c r="H654" s="363"/>
      <c r="I654" s="363"/>
    </row>
    <row r="655" spans="1:9">
      <c r="A655" s="362" t="s">
        <v>304</v>
      </c>
      <c r="B655" s="362"/>
      <c r="C655" s="362"/>
      <c r="D655" s="362"/>
      <c r="E655" s="362"/>
      <c r="F655" s="362"/>
      <c r="G655" s="362"/>
      <c r="H655" s="362"/>
      <c r="I655" s="362"/>
    </row>
    <row r="657" spans="1:9">
      <c r="A657" s="59" t="s">
        <v>107</v>
      </c>
      <c r="B657" s="209" t="s">
        <v>82</v>
      </c>
      <c r="C657" s="40" t="s">
        <v>82</v>
      </c>
      <c r="D657" s="40" t="s">
        <v>84</v>
      </c>
      <c r="E657" s="40" t="s">
        <v>85</v>
      </c>
      <c r="F657" s="40" t="s">
        <v>86</v>
      </c>
      <c r="G657" s="367" t="s">
        <v>108</v>
      </c>
      <c r="H657" s="367"/>
      <c r="I657" s="40" t="s">
        <v>109</v>
      </c>
    </row>
    <row r="658" spans="1:9">
      <c r="A658" s="60" t="s">
        <v>156</v>
      </c>
      <c r="B658" s="210" t="s">
        <v>147</v>
      </c>
      <c r="C658" s="42" t="s">
        <v>241</v>
      </c>
      <c r="D658" s="42" t="s">
        <v>148</v>
      </c>
      <c r="E658" s="43" t="s">
        <v>149</v>
      </c>
      <c r="F658" s="43" t="s">
        <v>150</v>
      </c>
      <c r="G658" s="69" t="s">
        <v>151</v>
      </c>
      <c r="H658" s="69" t="s">
        <v>152</v>
      </c>
      <c r="I658" s="43" t="s">
        <v>153</v>
      </c>
    </row>
    <row r="659" spans="1:9">
      <c r="A659" s="87" t="s">
        <v>160</v>
      </c>
      <c r="B659" s="208">
        <v>78</v>
      </c>
      <c r="C659" s="15">
        <v>0.25</v>
      </c>
      <c r="D659" s="15">
        <v>171.31</v>
      </c>
      <c r="E659" s="15">
        <v>-12.99</v>
      </c>
      <c r="F659" s="15">
        <v>6.97</v>
      </c>
      <c r="G659">
        <v>29</v>
      </c>
      <c r="H659">
        <v>86</v>
      </c>
      <c r="I659" s="15">
        <v>2.09</v>
      </c>
    </row>
    <row r="660" spans="1:9">
      <c r="A660" s="87" t="s">
        <v>161</v>
      </c>
      <c r="B660" s="208">
        <v>132</v>
      </c>
      <c r="C660" s="15">
        <v>0.43</v>
      </c>
      <c r="D660" s="15">
        <v>171.62</v>
      </c>
      <c r="E660" s="15">
        <v>-13.11</v>
      </c>
      <c r="F660" s="15">
        <v>7.17</v>
      </c>
      <c r="G660">
        <v>85</v>
      </c>
      <c r="H660">
        <v>167</v>
      </c>
      <c r="I660" s="15">
        <v>4.05</v>
      </c>
    </row>
    <row r="661" spans="1:9">
      <c r="A661" s="87" t="s">
        <v>162</v>
      </c>
      <c r="B661" s="208">
        <v>214</v>
      </c>
      <c r="C661" s="15">
        <v>0.69</v>
      </c>
      <c r="D661" s="15">
        <v>172.06</v>
      </c>
      <c r="E661" s="15">
        <v>-13.38</v>
      </c>
      <c r="F661" s="15">
        <v>7.36</v>
      </c>
      <c r="G661">
        <v>138</v>
      </c>
      <c r="H661">
        <v>318</v>
      </c>
      <c r="I661" s="15">
        <v>7.7</v>
      </c>
    </row>
    <row r="662" spans="1:9">
      <c r="A662" s="87" t="s">
        <v>163</v>
      </c>
      <c r="B662" s="208">
        <v>313</v>
      </c>
      <c r="C662" s="15">
        <v>1.01</v>
      </c>
      <c r="D662" s="15">
        <v>172.35</v>
      </c>
      <c r="E662" s="15">
        <v>-13.71</v>
      </c>
      <c r="F662" s="15">
        <v>7.53</v>
      </c>
      <c r="G662">
        <v>218</v>
      </c>
      <c r="H662">
        <v>397</v>
      </c>
      <c r="I662" s="15">
        <v>9.6199999999999992</v>
      </c>
    </row>
    <row r="663" spans="1:9">
      <c r="A663" s="87" t="s">
        <v>164</v>
      </c>
      <c r="B663" s="208">
        <v>428</v>
      </c>
      <c r="C663" s="15">
        <v>1.39</v>
      </c>
      <c r="D663" s="15">
        <v>172.65</v>
      </c>
      <c r="E663" s="15">
        <v>-13.85</v>
      </c>
      <c r="F663" s="15">
        <v>7.71</v>
      </c>
      <c r="G663">
        <v>358</v>
      </c>
      <c r="H663">
        <v>481</v>
      </c>
      <c r="I663" s="15">
        <v>11.67</v>
      </c>
    </row>
    <row r="664" spans="1:9">
      <c r="A664" s="87" t="s">
        <v>165</v>
      </c>
      <c r="B664" s="208">
        <v>567</v>
      </c>
      <c r="C664" s="15">
        <v>1.84</v>
      </c>
      <c r="D664" s="15">
        <v>172.98</v>
      </c>
      <c r="E664" s="15">
        <v>-13.98</v>
      </c>
      <c r="F664" s="15">
        <v>7.88</v>
      </c>
      <c r="G664">
        <v>559</v>
      </c>
      <c r="H664">
        <v>620</v>
      </c>
      <c r="I664" s="15">
        <v>15.02</v>
      </c>
    </row>
    <row r="665" spans="1:9">
      <c r="A665" s="87" t="s">
        <v>166</v>
      </c>
      <c r="B665" s="208">
        <v>731</v>
      </c>
      <c r="C665" s="15">
        <v>2.37</v>
      </c>
      <c r="D665" s="15">
        <v>173.34</v>
      </c>
      <c r="E665" s="15">
        <v>-14.12</v>
      </c>
      <c r="F665" s="15">
        <v>8.0500000000000007</v>
      </c>
      <c r="G665">
        <v>807</v>
      </c>
      <c r="H665">
        <v>752</v>
      </c>
      <c r="I665" s="15">
        <v>18.239999999999998</v>
      </c>
    </row>
    <row r="666" spans="1:9">
      <c r="A666" s="87" t="s">
        <v>167</v>
      </c>
      <c r="B666" s="208">
        <v>921</v>
      </c>
      <c r="C666" s="15">
        <v>2.98</v>
      </c>
      <c r="D666" s="15">
        <v>173.72</v>
      </c>
      <c r="E666" s="15">
        <v>-14.23</v>
      </c>
      <c r="F666" s="15">
        <v>8.23</v>
      </c>
      <c r="G666" s="18">
        <v>1135</v>
      </c>
      <c r="H666">
        <v>884</v>
      </c>
      <c r="I666" s="15">
        <v>21.42</v>
      </c>
    </row>
    <row r="667" spans="1:9">
      <c r="A667" s="87" t="s">
        <v>168</v>
      </c>
      <c r="B667" s="208">
        <v>1139</v>
      </c>
      <c r="C667" s="15">
        <v>3.69</v>
      </c>
      <c r="D667" s="15">
        <v>174.13</v>
      </c>
      <c r="E667" s="15">
        <v>-14.32</v>
      </c>
      <c r="F667" s="15">
        <v>8.4</v>
      </c>
      <c r="G667" s="18">
        <v>1588</v>
      </c>
      <c r="H667" s="18">
        <v>1036</v>
      </c>
      <c r="I667" s="15">
        <v>25.13</v>
      </c>
    </row>
    <row r="668" spans="1:9">
      <c r="A668" s="87" t="s">
        <v>169</v>
      </c>
      <c r="B668" s="208">
        <v>1376</v>
      </c>
      <c r="C668" s="15">
        <v>4.46</v>
      </c>
      <c r="D668" s="15">
        <v>174.5</v>
      </c>
      <c r="E668" s="15">
        <v>-14.42</v>
      </c>
      <c r="F668" s="15">
        <v>8.57</v>
      </c>
      <c r="G668" s="18">
        <v>1942</v>
      </c>
      <c r="H668" s="18">
        <v>1144</v>
      </c>
      <c r="I668" s="15">
        <v>27.74</v>
      </c>
    </row>
    <row r="669" spans="1:9">
      <c r="A669" s="87" t="s">
        <v>170</v>
      </c>
      <c r="B669" s="208">
        <v>1631</v>
      </c>
      <c r="C669" s="15">
        <v>5.29</v>
      </c>
      <c r="D669" s="15">
        <v>174.84</v>
      </c>
      <c r="E669" s="15">
        <v>-14.48</v>
      </c>
      <c r="F669" s="15">
        <v>8.74</v>
      </c>
      <c r="G669" s="18">
        <v>2651</v>
      </c>
      <c r="H669" s="18">
        <v>1274</v>
      </c>
      <c r="I669" s="15">
        <v>30.89</v>
      </c>
    </row>
    <row r="670" spans="1:9">
      <c r="A670" s="87" t="s">
        <v>171</v>
      </c>
      <c r="B670" s="208">
        <v>1915</v>
      </c>
      <c r="C670" s="15">
        <v>6.21</v>
      </c>
      <c r="D670" s="15">
        <v>175.23</v>
      </c>
      <c r="E670" s="15">
        <v>-14.54</v>
      </c>
      <c r="F670" s="15">
        <v>8.91</v>
      </c>
      <c r="G670" s="18">
        <v>3339</v>
      </c>
      <c r="H670" s="18">
        <v>1421</v>
      </c>
      <c r="I670" s="15">
        <v>34.46</v>
      </c>
    </row>
    <row r="671" spans="1:9">
      <c r="A671" s="87" t="s">
        <v>172</v>
      </c>
      <c r="B671" s="208">
        <v>2224</v>
      </c>
      <c r="C671" s="15">
        <v>7.21</v>
      </c>
      <c r="D671" s="15">
        <v>175.6</v>
      </c>
      <c r="E671" s="15">
        <v>-14.61</v>
      </c>
      <c r="F671" s="15">
        <v>9.08</v>
      </c>
      <c r="G671" s="18">
        <v>3862</v>
      </c>
      <c r="H671" s="18">
        <v>1537</v>
      </c>
      <c r="I671" s="15">
        <v>37.270000000000003</v>
      </c>
    </row>
    <row r="672" spans="1:9">
      <c r="A672" s="87" t="s">
        <v>173</v>
      </c>
      <c r="B672" s="208">
        <v>2543</v>
      </c>
      <c r="C672" s="15">
        <v>8.24</v>
      </c>
      <c r="D672" s="15">
        <v>175.92</v>
      </c>
      <c r="E672" s="15">
        <v>-14.67</v>
      </c>
      <c r="F672" s="15">
        <v>9.25</v>
      </c>
      <c r="G672" s="18">
        <v>4291</v>
      </c>
      <c r="H672" s="18">
        <v>1597</v>
      </c>
      <c r="I672" s="15">
        <v>38.729999999999997</v>
      </c>
    </row>
    <row r="673" spans="1:9">
      <c r="A673" s="87" t="s">
        <v>174</v>
      </c>
      <c r="B673" s="208">
        <v>2877</v>
      </c>
      <c r="C673" s="15">
        <v>9.33</v>
      </c>
      <c r="D673" s="15">
        <v>176.21</v>
      </c>
      <c r="E673" s="15">
        <v>-14.72</v>
      </c>
      <c r="F673" s="15">
        <v>9.41</v>
      </c>
      <c r="G673" s="18">
        <v>4691</v>
      </c>
      <c r="H673" s="18">
        <v>1677</v>
      </c>
      <c r="I673" s="15">
        <v>40.65</v>
      </c>
    </row>
    <row r="674" spans="1:9">
      <c r="A674" s="87" t="s">
        <v>175</v>
      </c>
      <c r="B674" s="208">
        <v>3223</v>
      </c>
      <c r="C674" s="15">
        <v>10.45</v>
      </c>
      <c r="D674" s="15">
        <v>176.48</v>
      </c>
      <c r="E674" s="15">
        <v>-14.78</v>
      </c>
      <c r="F674" s="15">
        <v>9.57</v>
      </c>
      <c r="G674" s="18">
        <v>4918</v>
      </c>
      <c r="H674" s="18">
        <v>1761</v>
      </c>
      <c r="I674" s="15">
        <v>42.71</v>
      </c>
    </row>
    <row r="675" spans="1:9">
      <c r="A675" s="87" t="s">
        <v>176</v>
      </c>
      <c r="B675" s="208">
        <v>3575</v>
      </c>
      <c r="C675" s="15">
        <v>11.59</v>
      </c>
      <c r="D675" s="15">
        <v>176.7</v>
      </c>
      <c r="E675" s="15">
        <v>-14.84</v>
      </c>
      <c r="F675" s="15">
        <v>9.7200000000000006</v>
      </c>
      <c r="G675" s="18">
        <v>4981</v>
      </c>
      <c r="H675" s="18">
        <v>1808</v>
      </c>
      <c r="I675" s="15">
        <v>43.83</v>
      </c>
    </row>
    <row r="676" spans="1:9">
      <c r="A676" s="87" t="s">
        <v>177</v>
      </c>
      <c r="B676" s="208">
        <v>3929</v>
      </c>
      <c r="C676" s="15">
        <v>12.74</v>
      </c>
      <c r="D676" s="15">
        <v>176.89</v>
      </c>
      <c r="E676" s="15">
        <v>-14.89</v>
      </c>
      <c r="F676" s="15">
        <v>9.8699999999999992</v>
      </c>
      <c r="G676" s="18">
        <v>5043</v>
      </c>
      <c r="H676" s="18">
        <v>1845</v>
      </c>
      <c r="I676" s="15">
        <v>44.74</v>
      </c>
    </row>
    <row r="677" spans="1:9">
      <c r="A677" s="87" t="s">
        <v>178</v>
      </c>
      <c r="B677" s="208">
        <v>4287</v>
      </c>
      <c r="C677" s="15">
        <v>13.89</v>
      </c>
      <c r="D677" s="15">
        <v>177.06</v>
      </c>
      <c r="E677" s="15">
        <v>-14.93</v>
      </c>
      <c r="F677" s="15">
        <v>10.02</v>
      </c>
      <c r="G677" s="18">
        <v>5100</v>
      </c>
      <c r="H677" s="18">
        <v>1877</v>
      </c>
      <c r="I677" s="15">
        <v>45.52</v>
      </c>
    </row>
    <row r="678" spans="1:9">
      <c r="A678" s="87" t="s">
        <v>179</v>
      </c>
      <c r="B678" s="208">
        <v>4647</v>
      </c>
      <c r="C678" s="15">
        <v>15.06</v>
      </c>
      <c r="D678" s="15">
        <v>177.2</v>
      </c>
      <c r="E678" s="15">
        <v>-14.97</v>
      </c>
      <c r="F678" s="15">
        <v>10.17</v>
      </c>
      <c r="G678" s="18">
        <v>5157</v>
      </c>
      <c r="H678" s="18">
        <v>1912</v>
      </c>
      <c r="I678" s="15">
        <v>46.36</v>
      </c>
    </row>
    <row r="679" spans="1:9">
      <c r="A679" s="87" t="s">
        <v>180</v>
      </c>
      <c r="B679" s="208">
        <v>5009</v>
      </c>
      <c r="C679" s="15">
        <v>16.23</v>
      </c>
      <c r="D679" s="15">
        <v>177.33</v>
      </c>
      <c r="E679" s="15">
        <v>-15.01</v>
      </c>
      <c r="F679" s="15">
        <v>10.31</v>
      </c>
      <c r="G679" s="18">
        <v>5197</v>
      </c>
      <c r="H679" s="18">
        <v>1935</v>
      </c>
      <c r="I679" s="15">
        <v>46.92</v>
      </c>
    </row>
    <row r="680" spans="1:9">
      <c r="A680" s="87" t="s">
        <v>181</v>
      </c>
      <c r="B680" s="208">
        <v>5372</v>
      </c>
      <c r="C680" s="15">
        <v>17.41</v>
      </c>
      <c r="D680" s="15">
        <v>177.44</v>
      </c>
      <c r="E680" s="15">
        <v>-15.04</v>
      </c>
      <c r="F680" s="15">
        <v>10.45</v>
      </c>
      <c r="G680" s="18">
        <v>5225</v>
      </c>
      <c r="H680" s="18">
        <v>1947</v>
      </c>
      <c r="I680" s="15">
        <v>47.21</v>
      </c>
    </row>
    <row r="681" spans="1:9">
      <c r="A681" s="87" t="s">
        <v>182</v>
      </c>
      <c r="B681" s="208">
        <v>5736</v>
      </c>
      <c r="C681" s="15">
        <v>18.59</v>
      </c>
      <c r="D681" s="15">
        <v>177.54</v>
      </c>
      <c r="E681" s="15">
        <v>-15.07</v>
      </c>
      <c r="F681" s="15">
        <v>10.59</v>
      </c>
      <c r="G681" s="18">
        <v>5252</v>
      </c>
      <c r="H681" s="18">
        <v>1960</v>
      </c>
      <c r="I681" s="15">
        <v>47.51</v>
      </c>
    </row>
    <row r="682" spans="1:9">
      <c r="A682" s="87" t="s">
        <v>183</v>
      </c>
      <c r="B682" s="208">
        <v>6100</v>
      </c>
      <c r="C682" s="15">
        <v>19.77</v>
      </c>
      <c r="D682" s="15">
        <v>177.62</v>
      </c>
      <c r="E682" s="15">
        <v>-15.09</v>
      </c>
      <c r="F682" s="15">
        <v>10.73</v>
      </c>
      <c r="G682" s="18">
        <v>5266</v>
      </c>
      <c r="H682" s="18">
        <v>1967</v>
      </c>
      <c r="I682" s="15">
        <v>47.68</v>
      </c>
    </row>
    <row r="683" spans="1:9">
      <c r="A683" s="87" t="s">
        <v>184</v>
      </c>
      <c r="B683" s="208">
        <v>6465</v>
      </c>
      <c r="C683" s="15">
        <v>20.95</v>
      </c>
      <c r="D683" s="15">
        <v>177.7</v>
      </c>
      <c r="E683" s="15">
        <v>-15.12</v>
      </c>
      <c r="F683" s="15">
        <v>10.86</v>
      </c>
      <c r="G683" s="18">
        <v>5266</v>
      </c>
      <c r="H683" s="18">
        <v>1967</v>
      </c>
      <c r="I683" s="15">
        <v>47.68</v>
      </c>
    </row>
    <row r="684" spans="1:9">
      <c r="A684" s="87" t="s">
        <v>185</v>
      </c>
      <c r="B684" s="208">
        <v>6830</v>
      </c>
      <c r="C684" s="15">
        <v>22.14</v>
      </c>
      <c r="D684" s="15">
        <v>177.77</v>
      </c>
      <c r="E684" s="15">
        <v>-15.14</v>
      </c>
      <c r="F684" s="15">
        <v>11</v>
      </c>
      <c r="G684" s="18">
        <v>5266</v>
      </c>
      <c r="H684" s="18">
        <v>1967</v>
      </c>
      <c r="I684" s="15">
        <v>47.68</v>
      </c>
    </row>
    <row r="685" spans="1:9">
      <c r="A685" s="87" t="s">
        <v>187</v>
      </c>
      <c r="B685" s="208">
        <v>7194</v>
      </c>
      <c r="C685" s="15">
        <v>23.32</v>
      </c>
      <c r="D685" s="15">
        <v>177.83</v>
      </c>
      <c r="E685" s="15">
        <v>-15.16</v>
      </c>
      <c r="F685" s="15">
        <v>11.13</v>
      </c>
      <c r="G685" s="18">
        <v>5266</v>
      </c>
      <c r="H685" s="18">
        <v>1967</v>
      </c>
      <c r="I685" s="15">
        <v>47.68</v>
      </c>
    </row>
    <row r="686" spans="1:9">
      <c r="A686" s="87" t="s">
        <v>186</v>
      </c>
      <c r="B686" s="208">
        <v>7559</v>
      </c>
      <c r="C686" s="15">
        <v>24.5</v>
      </c>
      <c r="D686" s="15">
        <v>177.89</v>
      </c>
      <c r="E686" s="15">
        <v>-15.17</v>
      </c>
      <c r="F686" s="15">
        <v>11.26</v>
      </c>
      <c r="G686" s="18">
        <v>5266</v>
      </c>
      <c r="H686" s="18">
        <v>1967</v>
      </c>
      <c r="I686" s="15">
        <v>47.68</v>
      </c>
    </row>
    <row r="687" spans="1:9">
      <c r="A687" s="87" t="s">
        <v>188</v>
      </c>
      <c r="B687" s="208">
        <v>7924</v>
      </c>
      <c r="C687" s="15">
        <v>25.68</v>
      </c>
      <c r="D687" s="15">
        <v>177.94</v>
      </c>
      <c r="E687" s="15">
        <v>-15.19</v>
      </c>
      <c r="F687" s="15">
        <v>11.39</v>
      </c>
      <c r="G687" s="18">
        <v>5266</v>
      </c>
      <c r="H687" s="18">
        <v>1967</v>
      </c>
      <c r="I687" s="15">
        <v>47.68</v>
      </c>
    </row>
    <row r="688" spans="1:9">
      <c r="A688" s="87" t="s">
        <v>189</v>
      </c>
      <c r="B688" s="208">
        <v>8289</v>
      </c>
      <c r="C688" s="15">
        <v>26.87</v>
      </c>
      <c r="D688" s="15">
        <v>177.99</v>
      </c>
      <c r="E688" s="15">
        <v>-15.2</v>
      </c>
      <c r="F688" s="15">
        <v>11.53</v>
      </c>
      <c r="G688" s="18">
        <v>5266</v>
      </c>
      <c r="H688" s="18">
        <v>1967</v>
      </c>
      <c r="I688" s="15">
        <v>47.68</v>
      </c>
    </row>
    <row r="689" spans="1:9">
      <c r="A689" s="87" t="s">
        <v>190</v>
      </c>
      <c r="B689" s="208">
        <v>8653</v>
      </c>
      <c r="C689" s="15">
        <v>28.05</v>
      </c>
      <c r="D689" s="15">
        <v>178.03</v>
      </c>
      <c r="E689" s="15">
        <v>-15.21</v>
      </c>
      <c r="F689" s="15">
        <v>11.66</v>
      </c>
      <c r="G689" s="18">
        <v>5266</v>
      </c>
      <c r="H689" s="18">
        <v>1967</v>
      </c>
      <c r="I689" s="15">
        <v>47.68</v>
      </c>
    </row>
    <row r="690" spans="1:9">
      <c r="A690" s="87" t="s">
        <v>191</v>
      </c>
      <c r="B690" s="208">
        <v>9018</v>
      </c>
      <c r="C690" s="15">
        <v>29.23</v>
      </c>
      <c r="D690" s="15">
        <v>178.07</v>
      </c>
      <c r="E690" s="15">
        <v>-15.23</v>
      </c>
      <c r="F690" s="15">
        <v>11.79</v>
      </c>
      <c r="G690" s="18">
        <v>5266</v>
      </c>
      <c r="H690" s="18">
        <v>1967</v>
      </c>
      <c r="I690" s="15">
        <v>47.68</v>
      </c>
    </row>
    <row r="691" spans="1:9">
      <c r="A691" s="87" t="s">
        <v>192</v>
      </c>
      <c r="B691" s="208">
        <v>9383</v>
      </c>
      <c r="C691" s="15">
        <v>30.41</v>
      </c>
      <c r="D691" s="15">
        <v>178.1</v>
      </c>
      <c r="E691" s="15">
        <v>-15.24</v>
      </c>
      <c r="F691" s="15">
        <v>11.92</v>
      </c>
      <c r="G691" s="18">
        <v>5266</v>
      </c>
      <c r="H691" s="18">
        <v>1967</v>
      </c>
      <c r="I691" s="15">
        <v>47.68</v>
      </c>
    </row>
    <row r="692" spans="1:9">
      <c r="A692" s="87" t="s">
        <v>193</v>
      </c>
      <c r="B692" s="208">
        <v>9747</v>
      </c>
      <c r="C692" s="15">
        <v>31.59</v>
      </c>
      <c r="D692" s="15">
        <v>178.14</v>
      </c>
      <c r="E692" s="15">
        <v>-15.25</v>
      </c>
      <c r="F692" s="15">
        <v>12.05</v>
      </c>
      <c r="G692" s="18">
        <v>5266</v>
      </c>
      <c r="H692" s="18">
        <v>1967</v>
      </c>
      <c r="I692" s="15">
        <v>47.68</v>
      </c>
    </row>
    <row r="693" spans="1:9">
      <c r="A693" s="87" t="s">
        <v>194</v>
      </c>
      <c r="B693" s="208">
        <v>10112</v>
      </c>
      <c r="C693" s="15">
        <v>32.78</v>
      </c>
      <c r="D693" s="15">
        <v>178.17</v>
      </c>
      <c r="E693" s="15">
        <v>-15.26</v>
      </c>
      <c r="F693" s="15">
        <v>12.18</v>
      </c>
      <c r="G693" s="18">
        <v>5266</v>
      </c>
      <c r="H693" s="18">
        <v>1967</v>
      </c>
      <c r="I693" s="15">
        <v>47.68</v>
      </c>
    </row>
    <row r="694" spans="1:9">
      <c r="A694" s="87" t="s">
        <v>195</v>
      </c>
      <c r="B694" s="208">
        <v>10477</v>
      </c>
      <c r="C694" s="15">
        <v>33.96</v>
      </c>
      <c r="D694" s="15">
        <v>178.2</v>
      </c>
      <c r="E694" s="15">
        <v>-15.26</v>
      </c>
      <c r="F694" s="15">
        <v>12.31</v>
      </c>
      <c r="G694" s="18">
        <v>5266</v>
      </c>
      <c r="H694" s="18">
        <v>1967</v>
      </c>
      <c r="I694" s="15">
        <v>47.68</v>
      </c>
    </row>
    <row r="695" spans="1:9">
      <c r="A695" s="87" t="s">
        <v>196</v>
      </c>
      <c r="B695" s="208">
        <v>10842</v>
      </c>
      <c r="C695" s="15">
        <v>35.14</v>
      </c>
      <c r="D695" s="15">
        <v>178.22</v>
      </c>
      <c r="E695" s="15">
        <v>-15.27</v>
      </c>
      <c r="F695" s="15">
        <v>12.44</v>
      </c>
      <c r="G695" s="18">
        <v>5266</v>
      </c>
      <c r="H695" s="18">
        <v>1967</v>
      </c>
      <c r="I695" s="15">
        <v>47.68</v>
      </c>
    </row>
    <row r="696" spans="1:9">
      <c r="A696" s="87" t="s">
        <v>197</v>
      </c>
      <c r="B696" s="208">
        <v>11206</v>
      </c>
      <c r="C696" s="15">
        <v>36.32</v>
      </c>
      <c r="D696" s="15">
        <v>178.25</v>
      </c>
      <c r="E696" s="15">
        <v>-15.28</v>
      </c>
      <c r="F696" s="15">
        <v>12.56</v>
      </c>
      <c r="G696" s="18">
        <v>5266</v>
      </c>
      <c r="H696" s="18">
        <v>1967</v>
      </c>
      <c r="I696" s="15">
        <v>47.68</v>
      </c>
    </row>
    <row r="697" spans="1:9">
      <c r="A697" s="87" t="s">
        <v>198</v>
      </c>
      <c r="B697" s="208">
        <v>11571</v>
      </c>
      <c r="C697" s="15">
        <v>37.51</v>
      </c>
      <c r="D697" s="15">
        <v>178.27</v>
      </c>
      <c r="E697" s="15">
        <v>-15.29</v>
      </c>
      <c r="F697" s="15">
        <v>12.69</v>
      </c>
      <c r="G697" s="18">
        <v>5266</v>
      </c>
      <c r="H697" s="18">
        <v>1967</v>
      </c>
      <c r="I697" s="15">
        <v>47.68</v>
      </c>
    </row>
    <row r="698" spans="1:9">
      <c r="A698" s="87" t="s">
        <v>199</v>
      </c>
      <c r="B698" s="208">
        <v>11936</v>
      </c>
      <c r="C698" s="15">
        <v>38.69</v>
      </c>
      <c r="D698" s="15">
        <v>178.3</v>
      </c>
      <c r="E698" s="15">
        <v>-15.29</v>
      </c>
      <c r="F698" s="15">
        <v>12.82</v>
      </c>
      <c r="G698" s="18">
        <v>5266</v>
      </c>
      <c r="H698" s="18">
        <v>1967</v>
      </c>
      <c r="I698" s="15">
        <v>47.68</v>
      </c>
    </row>
    <row r="699" spans="1:9">
      <c r="A699" s="87" t="s">
        <v>200</v>
      </c>
      <c r="B699" s="208">
        <v>12301</v>
      </c>
      <c r="C699" s="15">
        <v>39.869999999999997</v>
      </c>
      <c r="D699" s="15">
        <v>178.32</v>
      </c>
      <c r="E699" s="15">
        <v>-15.3</v>
      </c>
      <c r="F699" s="15">
        <v>12.95</v>
      </c>
      <c r="G699" s="18">
        <v>5266</v>
      </c>
      <c r="H699" s="18">
        <v>1967</v>
      </c>
      <c r="I699" s="15">
        <v>47.68</v>
      </c>
    </row>
    <row r="700" spans="1:9">
      <c r="A700" s="87" t="s">
        <v>201</v>
      </c>
      <c r="B700" s="208">
        <v>12665</v>
      </c>
      <c r="C700" s="15">
        <v>41.05</v>
      </c>
      <c r="D700" s="15">
        <v>178.34</v>
      </c>
      <c r="E700" s="15">
        <v>-15.31</v>
      </c>
      <c r="F700" s="15">
        <v>13.08</v>
      </c>
      <c r="G700" s="18">
        <v>5266</v>
      </c>
      <c r="H700" s="18">
        <v>1967</v>
      </c>
      <c r="I700" s="15">
        <v>47.68</v>
      </c>
    </row>
    <row r="701" spans="1:9">
      <c r="A701" s="87" t="s">
        <v>202</v>
      </c>
      <c r="B701" s="208">
        <v>13030</v>
      </c>
      <c r="C701" s="15">
        <v>42.23</v>
      </c>
      <c r="D701" s="15">
        <v>178.36</v>
      </c>
      <c r="E701" s="15">
        <v>-15.31</v>
      </c>
      <c r="F701" s="15">
        <v>13.2</v>
      </c>
      <c r="G701" s="18">
        <v>5266</v>
      </c>
      <c r="H701" s="18">
        <v>1967</v>
      </c>
      <c r="I701" s="15">
        <v>47.68</v>
      </c>
    </row>
    <row r="702" spans="1:9">
      <c r="A702" s="87" t="s">
        <v>203</v>
      </c>
      <c r="B702" s="208">
        <v>13395</v>
      </c>
      <c r="C702" s="15">
        <v>43.42</v>
      </c>
      <c r="D702" s="15">
        <v>178.37</v>
      </c>
      <c r="E702" s="15">
        <v>-15.32</v>
      </c>
      <c r="F702" s="15">
        <v>13.33</v>
      </c>
      <c r="G702" s="18">
        <v>5266</v>
      </c>
      <c r="H702" s="18">
        <v>1967</v>
      </c>
      <c r="I702" s="15">
        <v>47.68</v>
      </c>
    </row>
    <row r="703" spans="1:9">
      <c r="A703" s="87" t="s">
        <v>204</v>
      </c>
      <c r="B703" s="208">
        <v>13759</v>
      </c>
      <c r="C703" s="15">
        <v>44.6</v>
      </c>
      <c r="D703" s="15">
        <v>178.39</v>
      </c>
      <c r="E703" s="15">
        <v>-15.32</v>
      </c>
      <c r="F703" s="15">
        <v>13.46</v>
      </c>
      <c r="G703" s="18">
        <v>5266</v>
      </c>
      <c r="H703" s="18">
        <v>1967</v>
      </c>
      <c r="I703" s="15">
        <v>47.68</v>
      </c>
    </row>
    <row r="704" spans="1:9">
      <c r="A704" s="185" t="s">
        <v>205</v>
      </c>
      <c r="B704" s="213">
        <v>14124</v>
      </c>
      <c r="C704" s="196">
        <v>45.78</v>
      </c>
      <c r="D704" s="196">
        <v>178.41</v>
      </c>
      <c r="E704" s="196">
        <v>-15.33</v>
      </c>
      <c r="F704" s="196">
        <v>13.59</v>
      </c>
      <c r="G704" s="178">
        <v>5266</v>
      </c>
      <c r="H704" s="178">
        <v>1967</v>
      </c>
      <c r="I704" s="196">
        <v>47.68</v>
      </c>
    </row>
    <row r="705" spans="1:9">
      <c r="A705" s="187" t="s">
        <v>206</v>
      </c>
      <c r="B705" s="214">
        <v>14489</v>
      </c>
      <c r="C705" s="197">
        <v>46.96</v>
      </c>
      <c r="D705" s="197">
        <v>178.42</v>
      </c>
      <c r="E705" s="197">
        <v>-15.33</v>
      </c>
      <c r="F705" s="197">
        <v>13.71</v>
      </c>
      <c r="G705" s="181">
        <v>5266</v>
      </c>
      <c r="H705" s="181">
        <v>1967</v>
      </c>
      <c r="I705" s="197">
        <v>47.68</v>
      </c>
    </row>
    <row r="706" spans="1:9" ht="15.75" thickBot="1">
      <c r="A706" s="93" t="s">
        <v>207</v>
      </c>
      <c r="B706" s="212">
        <v>14839</v>
      </c>
      <c r="C706" s="67">
        <v>48.1</v>
      </c>
      <c r="D706" s="67">
        <v>178.43</v>
      </c>
      <c r="E706" s="67">
        <v>-15.33</v>
      </c>
      <c r="F706" s="67">
        <v>13.83</v>
      </c>
      <c r="G706" s="95">
        <v>0</v>
      </c>
      <c r="H706" s="95">
        <v>0</v>
      </c>
      <c r="I706" s="67">
        <v>0</v>
      </c>
    </row>
    <row r="707" spans="1:9">
      <c r="A707" s="48" t="s">
        <v>1</v>
      </c>
      <c r="B707" s="205" t="s">
        <v>29</v>
      </c>
      <c r="C707" s="62"/>
      <c r="D707" s="364" t="s">
        <v>406</v>
      </c>
      <c r="E707" s="364"/>
      <c r="F707" s="364"/>
      <c r="G707" s="48" t="s">
        <v>3</v>
      </c>
      <c r="H707" s="49"/>
      <c r="I707" s="63" t="str">
        <f>VLOOKUP(B708,'Table of Contents'!$B$6:$E$49,4,FALSE)</f>
        <v>Fuel Oil</v>
      </c>
    </row>
    <row r="708" spans="1:9">
      <c r="A708" s="50" t="s">
        <v>2</v>
      </c>
      <c r="B708" s="206" t="s">
        <v>30</v>
      </c>
      <c r="C708" s="64"/>
      <c r="D708" s="365"/>
      <c r="E708" s="365"/>
      <c r="F708" s="365"/>
      <c r="G708" s="50" t="s">
        <v>105</v>
      </c>
      <c r="H708" s="52"/>
      <c r="I708" s="219">
        <f>VLOOKUP(B708,Summary!$B$7:$J$59,3,FALSE)</f>
        <v>0.87</v>
      </c>
    </row>
    <row r="709" spans="1:9" ht="15.75" thickBot="1">
      <c r="A709" s="53" t="s">
        <v>104</v>
      </c>
      <c r="B709" s="207" t="str">
        <f>VLOOKUP(B708,'Table of Contents'!$B$6:$E$49,2,)</f>
        <v>Fr. 36 - 40 Port</v>
      </c>
      <c r="C709" s="65"/>
      <c r="D709" s="366"/>
      <c r="E709" s="366"/>
      <c r="F709" s="366"/>
      <c r="G709" s="53" t="s">
        <v>106</v>
      </c>
      <c r="H709" s="54"/>
      <c r="I709" s="65" t="str">
        <f>VLOOKUP(B708,'Table of Contents'!$B$6:$E$49,3,)</f>
        <v>FODAY.P</v>
      </c>
    </row>
    <row r="710" spans="1:9">
      <c r="E710" s="66"/>
    </row>
    <row r="711" spans="1:9">
      <c r="A711" s="362" t="s">
        <v>459</v>
      </c>
      <c r="B711" s="362"/>
      <c r="C711" s="362"/>
      <c r="D711" s="362"/>
      <c r="E711" s="362"/>
      <c r="F711" s="362"/>
      <c r="G711" s="362"/>
      <c r="H711" s="362"/>
      <c r="I711" s="362"/>
    </row>
    <row r="712" spans="1:9">
      <c r="A712" s="362" t="s">
        <v>460</v>
      </c>
      <c r="B712" s="362"/>
      <c r="C712" s="362"/>
      <c r="D712" s="362"/>
      <c r="E712" s="362"/>
      <c r="F712" s="362"/>
      <c r="G712" s="362"/>
      <c r="H712" s="362"/>
      <c r="I712" s="362"/>
    </row>
    <row r="713" spans="1:9">
      <c r="A713" s="362" t="s">
        <v>306</v>
      </c>
      <c r="B713" s="362"/>
      <c r="C713" s="362"/>
      <c r="D713" s="362"/>
      <c r="E713" s="362"/>
      <c r="F713" s="362"/>
      <c r="G713" s="362"/>
      <c r="H713" s="362"/>
      <c r="I713" s="362"/>
    </row>
    <row r="714" spans="1:9">
      <c r="A714" s="363" t="s">
        <v>307</v>
      </c>
      <c r="B714" s="363"/>
      <c r="C714" s="363"/>
      <c r="D714" s="363"/>
      <c r="E714" s="363"/>
      <c r="F714" s="363"/>
      <c r="G714" s="363"/>
      <c r="H714" s="363"/>
      <c r="I714" s="363"/>
    </row>
    <row r="715" spans="1:9">
      <c r="A715" s="362" t="s">
        <v>308</v>
      </c>
      <c r="B715" s="362"/>
      <c r="C715" s="362"/>
      <c r="D715" s="362"/>
      <c r="E715" s="362"/>
      <c r="F715" s="362"/>
      <c r="G715" s="362"/>
      <c r="H715" s="362"/>
      <c r="I715" s="362"/>
    </row>
    <row r="717" spans="1:9">
      <c r="A717" s="59" t="s">
        <v>107</v>
      </c>
      <c r="B717" s="209" t="s">
        <v>82</v>
      </c>
      <c r="C717" s="40" t="s">
        <v>82</v>
      </c>
      <c r="D717" s="40" t="s">
        <v>84</v>
      </c>
      <c r="E717" s="40" t="s">
        <v>85</v>
      </c>
      <c r="F717" s="40" t="s">
        <v>86</v>
      </c>
      <c r="G717" s="367" t="s">
        <v>108</v>
      </c>
      <c r="H717" s="367"/>
      <c r="I717" s="40" t="s">
        <v>109</v>
      </c>
    </row>
    <row r="718" spans="1:9">
      <c r="A718" s="60" t="s">
        <v>156</v>
      </c>
      <c r="B718" s="210" t="s">
        <v>147</v>
      </c>
      <c r="C718" s="42" t="s">
        <v>241</v>
      </c>
      <c r="D718" s="42" t="s">
        <v>148</v>
      </c>
      <c r="E718" s="43" t="s">
        <v>149</v>
      </c>
      <c r="F718" s="43" t="s">
        <v>150</v>
      </c>
      <c r="G718" s="69" t="s">
        <v>151</v>
      </c>
      <c r="H718" s="69" t="s">
        <v>152</v>
      </c>
      <c r="I718" s="43" t="s">
        <v>153</v>
      </c>
    </row>
    <row r="719" spans="1:9">
      <c r="A719" s="87" t="s">
        <v>160</v>
      </c>
      <c r="B719" s="208">
        <v>33</v>
      </c>
      <c r="C719" s="15">
        <v>0.11</v>
      </c>
      <c r="D719" s="15">
        <v>77.760000000000005</v>
      </c>
      <c r="E719" s="15">
        <v>-16.5</v>
      </c>
      <c r="F719" s="15">
        <v>6.23</v>
      </c>
      <c r="G719">
        <v>32</v>
      </c>
      <c r="H719">
        <v>1</v>
      </c>
      <c r="I719" s="15">
        <v>0.04</v>
      </c>
    </row>
    <row r="720" spans="1:9">
      <c r="A720" s="87" t="s">
        <v>161</v>
      </c>
      <c r="B720" s="208">
        <v>49</v>
      </c>
      <c r="C720" s="15">
        <v>0.16</v>
      </c>
      <c r="D720" s="15">
        <v>77.510000000000005</v>
      </c>
      <c r="E720" s="15">
        <v>-16.559999999999999</v>
      </c>
      <c r="F720" s="15">
        <v>6.4</v>
      </c>
      <c r="G720">
        <v>44</v>
      </c>
      <c r="H720">
        <v>2</v>
      </c>
      <c r="I720" s="15">
        <v>0.06</v>
      </c>
    </row>
    <row r="721" spans="1:9">
      <c r="A721" s="87" t="s">
        <v>162</v>
      </c>
      <c r="B721" s="208">
        <v>70</v>
      </c>
      <c r="C721" s="15">
        <v>0.23</v>
      </c>
      <c r="D721" s="15">
        <v>77.31</v>
      </c>
      <c r="E721" s="15">
        <v>-16.62</v>
      </c>
      <c r="F721" s="15">
        <v>6.57</v>
      </c>
      <c r="G721">
        <v>56</v>
      </c>
      <c r="H721">
        <v>4</v>
      </c>
      <c r="I721" s="15">
        <v>0.09</v>
      </c>
    </row>
    <row r="722" spans="1:9">
      <c r="A722" s="87" t="s">
        <v>163</v>
      </c>
      <c r="B722" s="208">
        <v>93</v>
      </c>
      <c r="C722" s="15">
        <v>0.3</v>
      </c>
      <c r="D722" s="15">
        <v>77.16</v>
      </c>
      <c r="E722" s="15">
        <v>-16.690000000000001</v>
      </c>
      <c r="F722" s="15">
        <v>6.74</v>
      </c>
      <c r="G722">
        <v>67</v>
      </c>
      <c r="H722">
        <v>5</v>
      </c>
      <c r="I722" s="15">
        <v>0.12</v>
      </c>
    </row>
    <row r="723" spans="1:9">
      <c r="A723" s="87" t="s">
        <v>164</v>
      </c>
      <c r="B723" s="208">
        <v>121</v>
      </c>
      <c r="C723" s="15">
        <v>0.39</v>
      </c>
      <c r="D723" s="15">
        <v>77.040000000000006</v>
      </c>
      <c r="E723" s="15">
        <v>-16.760000000000002</v>
      </c>
      <c r="F723" s="15">
        <v>6.91</v>
      </c>
      <c r="G723">
        <v>78</v>
      </c>
      <c r="H723">
        <v>7</v>
      </c>
      <c r="I723" s="15">
        <v>0.17</v>
      </c>
    </row>
    <row r="724" spans="1:9">
      <c r="A724" s="87" t="s">
        <v>165</v>
      </c>
      <c r="B724" s="208">
        <v>152</v>
      </c>
      <c r="C724" s="15">
        <v>0.49</v>
      </c>
      <c r="D724" s="15">
        <v>76.94</v>
      </c>
      <c r="E724" s="15">
        <v>-16.829999999999998</v>
      </c>
      <c r="F724" s="15">
        <v>7.07</v>
      </c>
      <c r="G724">
        <v>89</v>
      </c>
      <c r="H724">
        <v>9</v>
      </c>
      <c r="I724" s="15">
        <v>0.23</v>
      </c>
    </row>
    <row r="725" spans="1:9">
      <c r="A725" s="87" t="s">
        <v>166</v>
      </c>
      <c r="B725" s="208">
        <v>186</v>
      </c>
      <c r="C725" s="15">
        <v>0.6</v>
      </c>
      <c r="D725" s="15">
        <v>76.849999999999994</v>
      </c>
      <c r="E725" s="15">
        <v>-16.899999999999999</v>
      </c>
      <c r="F725" s="15">
        <v>7.24</v>
      </c>
      <c r="G725">
        <v>100</v>
      </c>
      <c r="H725">
        <v>12</v>
      </c>
      <c r="I725" s="15">
        <v>0.3</v>
      </c>
    </row>
    <row r="726" spans="1:9">
      <c r="A726" s="87" t="s">
        <v>167</v>
      </c>
      <c r="B726" s="208">
        <v>225</v>
      </c>
      <c r="C726" s="15">
        <v>0.73</v>
      </c>
      <c r="D726" s="15">
        <v>76.790000000000006</v>
      </c>
      <c r="E726" s="15">
        <v>-16.98</v>
      </c>
      <c r="F726" s="15">
        <v>7.41</v>
      </c>
      <c r="G726">
        <v>110</v>
      </c>
      <c r="H726">
        <v>16</v>
      </c>
      <c r="I726" s="15">
        <v>0.38</v>
      </c>
    </row>
    <row r="727" spans="1:9">
      <c r="A727" s="87" t="s">
        <v>168</v>
      </c>
      <c r="B727" s="208">
        <v>266</v>
      </c>
      <c r="C727" s="15">
        <v>0.86</v>
      </c>
      <c r="D727" s="15">
        <v>76.73</v>
      </c>
      <c r="E727" s="15">
        <v>-17.059999999999999</v>
      </c>
      <c r="F727" s="15">
        <v>7.58</v>
      </c>
      <c r="G727">
        <v>121</v>
      </c>
      <c r="H727">
        <v>20</v>
      </c>
      <c r="I727" s="15">
        <v>0.49</v>
      </c>
    </row>
    <row r="728" spans="1:9">
      <c r="A728" s="87" t="s">
        <v>169</v>
      </c>
      <c r="B728" s="208">
        <v>312</v>
      </c>
      <c r="C728" s="15">
        <v>1.01</v>
      </c>
      <c r="D728" s="15">
        <v>76.680000000000007</v>
      </c>
      <c r="E728" s="15">
        <v>-17.13</v>
      </c>
      <c r="F728" s="15">
        <v>7.75</v>
      </c>
      <c r="G728">
        <v>131</v>
      </c>
      <c r="H728">
        <v>25</v>
      </c>
      <c r="I728" s="15">
        <v>0.6</v>
      </c>
    </row>
    <row r="729" spans="1:9">
      <c r="A729" s="87" t="s">
        <v>170</v>
      </c>
      <c r="B729" s="208">
        <v>361</v>
      </c>
      <c r="C729" s="15">
        <v>1.17</v>
      </c>
      <c r="D729" s="15">
        <v>76.63</v>
      </c>
      <c r="E729" s="15">
        <v>-17.21</v>
      </c>
      <c r="F729" s="15">
        <v>7.91</v>
      </c>
      <c r="G729">
        <v>142</v>
      </c>
      <c r="H729">
        <v>31</v>
      </c>
      <c r="I729" s="15">
        <v>0.74</v>
      </c>
    </row>
    <row r="730" spans="1:9">
      <c r="A730" s="87" t="s">
        <v>171</v>
      </c>
      <c r="B730" s="208">
        <v>413</v>
      </c>
      <c r="C730" s="15">
        <v>1.34</v>
      </c>
      <c r="D730" s="15">
        <v>76.599999999999994</v>
      </c>
      <c r="E730" s="15">
        <v>-17.29</v>
      </c>
      <c r="F730" s="15">
        <v>8.08</v>
      </c>
      <c r="G730">
        <v>152</v>
      </c>
      <c r="H730">
        <v>37</v>
      </c>
      <c r="I730" s="15">
        <v>0.9</v>
      </c>
    </row>
    <row r="731" spans="1:9">
      <c r="A731" s="87" t="s">
        <v>172</v>
      </c>
      <c r="B731" s="208">
        <v>470</v>
      </c>
      <c r="C731" s="15">
        <v>1.52</v>
      </c>
      <c r="D731" s="15">
        <v>76.56</v>
      </c>
      <c r="E731" s="15">
        <v>-17.37</v>
      </c>
      <c r="F731" s="15">
        <v>8.25</v>
      </c>
      <c r="G731">
        <v>163</v>
      </c>
      <c r="H731">
        <v>44</v>
      </c>
      <c r="I731" s="15">
        <v>1.07</v>
      </c>
    </row>
    <row r="732" spans="1:9">
      <c r="A732" s="87" t="s">
        <v>173</v>
      </c>
      <c r="B732" s="208">
        <v>529</v>
      </c>
      <c r="C732" s="15">
        <v>1.72</v>
      </c>
      <c r="D732" s="15">
        <v>76.53</v>
      </c>
      <c r="E732" s="15">
        <v>-17.45</v>
      </c>
      <c r="F732" s="15">
        <v>8.42</v>
      </c>
      <c r="G732">
        <v>173</v>
      </c>
      <c r="H732">
        <v>52</v>
      </c>
      <c r="I732" s="15">
        <v>1.27</v>
      </c>
    </row>
    <row r="733" spans="1:9">
      <c r="A733" s="87" t="s">
        <v>174</v>
      </c>
      <c r="B733" s="208">
        <v>593</v>
      </c>
      <c r="C733" s="15">
        <v>1.92</v>
      </c>
      <c r="D733" s="15">
        <v>76.5</v>
      </c>
      <c r="E733" s="15">
        <v>-17.52</v>
      </c>
      <c r="F733" s="15">
        <v>8.58</v>
      </c>
      <c r="G733">
        <v>181</v>
      </c>
      <c r="H733">
        <v>59</v>
      </c>
      <c r="I733" s="15">
        <v>1.44</v>
      </c>
    </row>
    <row r="734" spans="1:9">
      <c r="A734" s="87" t="s">
        <v>175</v>
      </c>
      <c r="B734" s="208">
        <v>659</v>
      </c>
      <c r="C734" s="15">
        <v>2.14</v>
      </c>
      <c r="D734" s="15">
        <v>76.48</v>
      </c>
      <c r="E734" s="15">
        <v>-17.600000000000001</v>
      </c>
      <c r="F734" s="15">
        <v>8.75</v>
      </c>
      <c r="G734">
        <v>187</v>
      </c>
      <c r="H734">
        <v>66</v>
      </c>
      <c r="I734" s="15">
        <v>1.59</v>
      </c>
    </row>
    <row r="735" spans="1:9">
      <c r="A735" s="87" t="s">
        <v>176</v>
      </c>
      <c r="B735" s="208">
        <v>727</v>
      </c>
      <c r="C735" s="15">
        <v>2.36</v>
      </c>
      <c r="D735" s="15">
        <v>76.45</v>
      </c>
      <c r="E735" s="15">
        <v>-17.670000000000002</v>
      </c>
      <c r="F735" s="15">
        <v>8.91</v>
      </c>
      <c r="G735">
        <v>193</v>
      </c>
      <c r="H735">
        <v>71</v>
      </c>
      <c r="I735" s="15">
        <v>1.72</v>
      </c>
    </row>
    <row r="736" spans="1:9">
      <c r="A736" s="87" t="s">
        <v>177</v>
      </c>
      <c r="B736" s="208">
        <v>798</v>
      </c>
      <c r="C736" s="15">
        <v>2.59</v>
      </c>
      <c r="D736" s="15">
        <v>76.42</v>
      </c>
      <c r="E736" s="15">
        <v>-17.73</v>
      </c>
      <c r="F736" s="15">
        <v>9.07</v>
      </c>
      <c r="G736">
        <v>199</v>
      </c>
      <c r="H736">
        <v>75</v>
      </c>
      <c r="I736" s="15">
        <v>1.83</v>
      </c>
    </row>
    <row r="737" spans="1:9">
      <c r="A737" s="87" t="s">
        <v>178</v>
      </c>
      <c r="B737" s="208">
        <v>870</v>
      </c>
      <c r="C737" s="15">
        <v>2.82</v>
      </c>
      <c r="D737" s="15">
        <v>76.39</v>
      </c>
      <c r="E737" s="15">
        <v>-17.79</v>
      </c>
      <c r="F737" s="15">
        <v>9.23</v>
      </c>
      <c r="G737">
        <v>204</v>
      </c>
      <c r="H737">
        <v>79</v>
      </c>
      <c r="I737" s="15">
        <v>1.91</v>
      </c>
    </row>
    <row r="738" spans="1:9">
      <c r="A738" s="87" t="s">
        <v>179</v>
      </c>
      <c r="B738" s="208">
        <v>943</v>
      </c>
      <c r="C738" s="15">
        <v>3.06</v>
      </c>
      <c r="D738" s="15">
        <v>76.36</v>
      </c>
      <c r="E738" s="15">
        <v>-17.850000000000001</v>
      </c>
      <c r="F738" s="15">
        <v>9.39</v>
      </c>
      <c r="G738">
        <v>208</v>
      </c>
      <c r="H738">
        <v>81</v>
      </c>
      <c r="I738" s="15">
        <v>1.96</v>
      </c>
    </row>
    <row r="739" spans="1:9">
      <c r="A739" s="87" t="s">
        <v>180</v>
      </c>
      <c r="B739" s="208">
        <v>1016</v>
      </c>
      <c r="C739" s="15">
        <v>3.29</v>
      </c>
      <c r="D739" s="15">
        <v>76.34</v>
      </c>
      <c r="E739" s="15">
        <v>-17.89</v>
      </c>
      <c r="F739" s="15">
        <v>9.5399999999999991</v>
      </c>
      <c r="G739">
        <v>210</v>
      </c>
      <c r="H739">
        <v>82</v>
      </c>
      <c r="I739" s="15">
        <v>1.99</v>
      </c>
    </row>
    <row r="740" spans="1:9">
      <c r="A740" s="87" t="s">
        <v>181</v>
      </c>
      <c r="B740" s="208">
        <v>1090</v>
      </c>
      <c r="C740" s="15">
        <v>3.53</v>
      </c>
      <c r="D740" s="15">
        <v>76.31</v>
      </c>
      <c r="E740" s="15">
        <v>-17.93</v>
      </c>
      <c r="F740" s="15">
        <v>9.68</v>
      </c>
      <c r="G740">
        <v>210</v>
      </c>
      <c r="H740">
        <v>82</v>
      </c>
      <c r="I740" s="15">
        <v>1.99</v>
      </c>
    </row>
    <row r="741" spans="1:9">
      <c r="A741" s="87" t="s">
        <v>182</v>
      </c>
      <c r="B741" s="208">
        <v>1164</v>
      </c>
      <c r="C741" s="15">
        <v>3.77</v>
      </c>
      <c r="D741" s="15">
        <v>76.290000000000006</v>
      </c>
      <c r="E741" s="15">
        <v>-17.97</v>
      </c>
      <c r="F741" s="15">
        <v>9.83</v>
      </c>
      <c r="G741">
        <v>210</v>
      </c>
      <c r="H741">
        <v>82</v>
      </c>
      <c r="I741" s="15">
        <v>1.99</v>
      </c>
    </row>
    <row r="742" spans="1:9">
      <c r="A742" s="87" t="s">
        <v>183</v>
      </c>
      <c r="B742" s="208">
        <v>1237</v>
      </c>
      <c r="C742" s="15">
        <v>4.01</v>
      </c>
      <c r="D742" s="15">
        <v>76.28</v>
      </c>
      <c r="E742" s="15">
        <v>-18</v>
      </c>
      <c r="F742" s="15">
        <v>9.9700000000000006</v>
      </c>
      <c r="G742">
        <v>210</v>
      </c>
      <c r="H742">
        <v>82</v>
      </c>
      <c r="I742" s="15">
        <v>1.99</v>
      </c>
    </row>
    <row r="743" spans="1:9">
      <c r="A743" s="87" t="s">
        <v>184</v>
      </c>
      <c r="B743" s="208">
        <v>1311</v>
      </c>
      <c r="C743" s="15">
        <v>4.25</v>
      </c>
      <c r="D743" s="15">
        <v>76.260000000000005</v>
      </c>
      <c r="E743" s="15">
        <v>-18.03</v>
      </c>
      <c r="F743" s="15">
        <v>10.11</v>
      </c>
      <c r="G743">
        <v>210</v>
      </c>
      <c r="H743">
        <v>82</v>
      </c>
      <c r="I743" s="15">
        <v>1.99</v>
      </c>
    </row>
    <row r="744" spans="1:9">
      <c r="A744" s="87" t="s">
        <v>185</v>
      </c>
      <c r="B744" s="208">
        <v>1385</v>
      </c>
      <c r="C744" s="15">
        <v>4.49</v>
      </c>
      <c r="D744" s="15">
        <v>76.25</v>
      </c>
      <c r="E744" s="15">
        <v>-18.05</v>
      </c>
      <c r="F744" s="15">
        <v>10.25</v>
      </c>
      <c r="G744">
        <v>210</v>
      </c>
      <c r="H744">
        <v>82</v>
      </c>
      <c r="I744" s="15">
        <v>1.99</v>
      </c>
    </row>
    <row r="745" spans="1:9">
      <c r="A745" s="87" t="s">
        <v>187</v>
      </c>
      <c r="B745" s="208">
        <v>1458</v>
      </c>
      <c r="C745" s="15">
        <v>4.7300000000000004</v>
      </c>
      <c r="D745" s="15">
        <v>76.23</v>
      </c>
      <c r="E745" s="15">
        <v>-18.079999999999998</v>
      </c>
      <c r="F745" s="15">
        <v>10.39</v>
      </c>
      <c r="G745">
        <v>210</v>
      </c>
      <c r="H745">
        <v>82</v>
      </c>
      <c r="I745" s="15">
        <v>1.99</v>
      </c>
    </row>
    <row r="746" spans="1:9">
      <c r="A746" s="87" t="s">
        <v>186</v>
      </c>
      <c r="B746" s="208">
        <v>1532</v>
      </c>
      <c r="C746" s="15">
        <v>4.97</v>
      </c>
      <c r="D746" s="15">
        <v>76.22</v>
      </c>
      <c r="E746" s="15">
        <v>-18.100000000000001</v>
      </c>
      <c r="F746" s="15">
        <v>10.53</v>
      </c>
      <c r="G746">
        <v>210</v>
      </c>
      <c r="H746">
        <v>82</v>
      </c>
      <c r="I746" s="15">
        <v>1.99</v>
      </c>
    </row>
    <row r="747" spans="1:9">
      <c r="A747" s="87" t="s">
        <v>188</v>
      </c>
      <c r="B747" s="208">
        <v>1606</v>
      </c>
      <c r="C747" s="15">
        <v>5.2</v>
      </c>
      <c r="D747" s="15">
        <v>76.209999999999994</v>
      </c>
      <c r="E747" s="15">
        <v>-18.12</v>
      </c>
      <c r="F747" s="15">
        <v>10.66</v>
      </c>
      <c r="G747">
        <v>210</v>
      </c>
      <c r="H747">
        <v>82</v>
      </c>
      <c r="I747" s="15">
        <v>1.99</v>
      </c>
    </row>
    <row r="748" spans="1:9">
      <c r="A748" s="87" t="s">
        <v>189</v>
      </c>
      <c r="B748" s="208">
        <v>1679</v>
      </c>
      <c r="C748" s="15">
        <v>5.44</v>
      </c>
      <c r="D748" s="15">
        <v>76.2</v>
      </c>
      <c r="E748" s="15">
        <v>-18.13</v>
      </c>
      <c r="F748" s="15">
        <v>10.8</v>
      </c>
      <c r="G748">
        <v>210</v>
      </c>
      <c r="H748">
        <v>82</v>
      </c>
      <c r="I748" s="15">
        <v>1.99</v>
      </c>
    </row>
    <row r="749" spans="1:9">
      <c r="A749" s="87" t="s">
        <v>190</v>
      </c>
      <c r="B749" s="208">
        <v>1753</v>
      </c>
      <c r="C749" s="15">
        <v>5.68</v>
      </c>
      <c r="D749" s="15">
        <v>76.2</v>
      </c>
      <c r="E749" s="15">
        <v>-18.149999999999999</v>
      </c>
      <c r="F749" s="15">
        <v>10.93</v>
      </c>
      <c r="G749">
        <v>210</v>
      </c>
      <c r="H749">
        <v>82</v>
      </c>
      <c r="I749" s="15">
        <v>1.99</v>
      </c>
    </row>
    <row r="750" spans="1:9">
      <c r="A750" s="87" t="s">
        <v>191</v>
      </c>
      <c r="B750" s="208">
        <v>1827</v>
      </c>
      <c r="C750" s="15">
        <v>5.92</v>
      </c>
      <c r="D750" s="15">
        <v>76.19</v>
      </c>
      <c r="E750" s="15">
        <v>-18.16</v>
      </c>
      <c r="F750" s="15">
        <v>11.06</v>
      </c>
      <c r="G750">
        <v>210</v>
      </c>
      <c r="H750">
        <v>82</v>
      </c>
      <c r="I750" s="15">
        <v>1.99</v>
      </c>
    </row>
    <row r="751" spans="1:9">
      <c r="A751" s="87" t="s">
        <v>192</v>
      </c>
      <c r="B751" s="208">
        <v>1901</v>
      </c>
      <c r="C751" s="15">
        <v>6.16</v>
      </c>
      <c r="D751" s="15">
        <v>76.180000000000007</v>
      </c>
      <c r="E751" s="15">
        <v>-18.18</v>
      </c>
      <c r="F751" s="15">
        <v>11.2</v>
      </c>
      <c r="G751">
        <v>210</v>
      </c>
      <c r="H751">
        <v>82</v>
      </c>
      <c r="I751" s="15">
        <v>1.99</v>
      </c>
    </row>
    <row r="752" spans="1:9">
      <c r="A752" s="87" t="s">
        <v>193</v>
      </c>
      <c r="B752" s="208">
        <v>1974</v>
      </c>
      <c r="C752" s="15">
        <v>6.4</v>
      </c>
      <c r="D752" s="15">
        <v>76.17</v>
      </c>
      <c r="E752" s="15">
        <v>-18.190000000000001</v>
      </c>
      <c r="F752" s="15">
        <v>11.33</v>
      </c>
      <c r="G752">
        <v>210</v>
      </c>
      <c r="H752">
        <v>82</v>
      </c>
      <c r="I752" s="15">
        <v>1.99</v>
      </c>
    </row>
    <row r="753" spans="1:9">
      <c r="A753" s="87" t="s">
        <v>194</v>
      </c>
      <c r="B753" s="208">
        <v>2048</v>
      </c>
      <c r="C753" s="15">
        <v>6.64</v>
      </c>
      <c r="D753" s="15">
        <v>76.17</v>
      </c>
      <c r="E753" s="15">
        <v>-18.2</v>
      </c>
      <c r="F753" s="15">
        <v>11.46</v>
      </c>
      <c r="G753">
        <v>210</v>
      </c>
      <c r="H753">
        <v>82</v>
      </c>
      <c r="I753" s="15">
        <v>1.99</v>
      </c>
    </row>
    <row r="754" spans="1:9">
      <c r="A754" s="87" t="s">
        <v>195</v>
      </c>
      <c r="B754" s="208">
        <v>2122</v>
      </c>
      <c r="C754" s="15">
        <v>6.88</v>
      </c>
      <c r="D754" s="15">
        <v>76.16</v>
      </c>
      <c r="E754" s="15">
        <v>-18.21</v>
      </c>
      <c r="F754" s="15">
        <v>11.59</v>
      </c>
      <c r="G754">
        <v>210</v>
      </c>
      <c r="H754">
        <v>82</v>
      </c>
      <c r="I754" s="15">
        <v>1.99</v>
      </c>
    </row>
    <row r="755" spans="1:9">
      <c r="A755" s="87" t="s">
        <v>196</v>
      </c>
      <c r="B755" s="208">
        <v>2195</v>
      </c>
      <c r="C755" s="15">
        <v>7.12</v>
      </c>
      <c r="D755" s="15">
        <v>76.16</v>
      </c>
      <c r="E755" s="15">
        <v>-18.22</v>
      </c>
      <c r="F755" s="15">
        <v>11.72</v>
      </c>
      <c r="G755">
        <v>210</v>
      </c>
      <c r="H755">
        <v>82</v>
      </c>
      <c r="I755" s="15">
        <v>1.99</v>
      </c>
    </row>
    <row r="756" spans="1:9">
      <c r="A756" s="87" t="s">
        <v>197</v>
      </c>
      <c r="B756" s="208">
        <v>2269</v>
      </c>
      <c r="C756" s="15">
        <v>7.35</v>
      </c>
      <c r="D756" s="15">
        <v>76.150000000000006</v>
      </c>
      <c r="E756" s="15">
        <v>-18.23</v>
      </c>
      <c r="F756" s="15">
        <v>11.85</v>
      </c>
      <c r="G756">
        <v>210</v>
      </c>
      <c r="H756">
        <v>82</v>
      </c>
      <c r="I756" s="15">
        <v>1.99</v>
      </c>
    </row>
    <row r="757" spans="1:9">
      <c r="A757" s="87" t="s">
        <v>198</v>
      </c>
      <c r="B757" s="208">
        <v>2343</v>
      </c>
      <c r="C757" s="15">
        <v>7.59</v>
      </c>
      <c r="D757" s="15">
        <v>76.150000000000006</v>
      </c>
      <c r="E757" s="15">
        <v>-18.239999999999998</v>
      </c>
      <c r="F757" s="15">
        <v>11.98</v>
      </c>
      <c r="G757">
        <v>210</v>
      </c>
      <c r="H757">
        <v>82</v>
      </c>
      <c r="I757" s="15">
        <v>1.99</v>
      </c>
    </row>
    <row r="758" spans="1:9">
      <c r="A758" s="87" t="s">
        <v>199</v>
      </c>
      <c r="B758" s="208">
        <v>2416</v>
      </c>
      <c r="C758" s="15">
        <v>7.83</v>
      </c>
      <c r="D758" s="15">
        <v>76.14</v>
      </c>
      <c r="E758" s="15">
        <v>-18.239999999999998</v>
      </c>
      <c r="F758" s="15">
        <v>12.11</v>
      </c>
      <c r="G758">
        <v>210</v>
      </c>
      <c r="H758">
        <v>82</v>
      </c>
      <c r="I758" s="15">
        <v>1.99</v>
      </c>
    </row>
    <row r="759" spans="1:9">
      <c r="A759" s="87" t="s">
        <v>200</v>
      </c>
      <c r="B759" s="208">
        <v>2490</v>
      </c>
      <c r="C759" s="15">
        <v>8.07</v>
      </c>
      <c r="D759" s="15">
        <v>76.14</v>
      </c>
      <c r="E759" s="15">
        <v>-18.25</v>
      </c>
      <c r="F759" s="15">
        <v>12.24</v>
      </c>
      <c r="G759">
        <v>210</v>
      </c>
      <c r="H759">
        <v>82</v>
      </c>
      <c r="I759" s="15">
        <v>1.99</v>
      </c>
    </row>
    <row r="760" spans="1:9">
      <c r="A760" s="87" t="s">
        <v>201</v>
      </c>
      <c r="B760" s="208">
        <v>2564</v>
      </c>
      <c r="C760" s="15">
        <v>8.31</v>
      </c>
      <c r="D760" s="15">
        <v>76.13</v>
      </c>
      <c r="E760" s="15">
        <v>-18.260000000000002</v>
      </c>
      <c r="F760" s="15">
        <v>12.37</v>
      </c>
      <c r="G760">
        <v>210</v>
      </c>
      <c r="H760">
        <v>82</v>
      </c>
      <c r="I760" s="15">
        <v>1.99</v>
      </c>
    </row>
    <row r="761" spans="1:9">
      <c r="A761" s="87" t="s">
        <v>202</v>
      </c>
      <c r="B761" s="208">
        <v>2637</v>
      </c>
      <c r="C761" s="15">
        <v>8.5500000000000007</v>
      </c>
      <c r="D761" s="15">
        <v>76.13</v>
      </c>
      <c r="E761" s="15">
        <v>-18.27</v>
      </c>
      <c r="F761" s="15">
        <v>12.5</v>
      </c>
      <c r="G761">
        <v>210</v>
      </c>
      <c r="H761">
        <v>82</v>
      </c>
      <c r="I761" s="15">
        <v>1.99</v>
      </c>
    </row>
    <row r="762" spans="1:9">
      <c r="A762" s="87" t="s">
        <v>203</v>
      </c>
      <c r="B762" s="208">
        <v>2711</v>
      </c>
      <c r="C762" s="15">
        <v>8.7899999999999991</v>
      </c>
      <c r="D762" s="15">
        <v>76.13</v>
      </c>
      <c r="E762" s="15">
        <v>-18.27</v>
      </c>
      <c r="F762" s="15">
        <v>12.63</v>
      </c>
      <c r="G762">
        <v>210</v>
      </c>
      <c r="H762">
        <v>82</v>
      </c>
      <c r="I762" s="15">
        <v>1.99</v>
      </c>
    </row>
    <row r="763" spans="1:9">
      <c r="A763" s="87" t="s">
        <v>204</v>
      </c>
      <c r="B763" s="208">
        <v>2785</v>
      </c>
      <c r="C763" s="15">
        <v>9.0299999999999994</v>
      </c>
      <c r="D763" s="15">
        <v>76.12</v>
      </c>
      <c r="E763" s="15">
        <v>-18.28</v>
      </c>
      <c r="F763" s="15">
        <v>12.75</v>
      </c>
      <c r="G763">
        <v>210</v>
      </c>
      <c r="H763">
        <v>82</v>
      </c>
      <c r="I763" s="15">
        <v>1.99</v>
      </c>
    </row>
    <row r="764" spans="1:9">
      <c r="A764" s="87" t="s">
        <v>205</v>
      </c>
      <c r="B764" s="208">
        <v>2858</v>
      </c>
      <c r="C764" s="15">
        <v>9.27</v>
      </c>
      <c r="D764" s="15">
        <v>76.12</v>
      </c>
      <c r="E764" s="15">
        <v>-18.28</v>
      </c>
      <c r="F764" s="15">
        <v>12.88</v>
      </c>
      <c r="G764">
        <v>210</v>
      </c>
      <c r="H764">
        <v>82</v>
      </c>
      <c r="I764" s="15">
        <v>1.99</v>
      </c>
    </row>
    <row r="765" spans="1:9">
      <c r="A765" s="87" t="s">
        <v>206</v>
      </c>
      <c r="B765" s="208">
        <v>2932</v>
      </c>
      <c r="C765" s="15">
        <v>9.5</v>
      </c>
      <c r="D765" s="15">
        <v>76.12</v>
      </c>
      <c r="E765" s="15">
        <v>-18.29</v>
      </c>
      <c r="F765" s="15">
        <v>13.01</v>
      </c>
      <c r="G765">
        <v>210</v>
      </c>
      <c r="H765">
        <v>82</v>
      </c>
      <c r="I765" s="15">
        <v>1.99</v>
      </c>
    </row>
    <row r="766" spans="1:9">
      <c r="A766" s="185" t="s">
        <v>207</v>
      </c>
      <c r="B766" s="213">
        <v>3006</v>
      </c>
      <c r="C766" s="196">
        <v>9.74</v>
      </c>
      <c r="D766" s="196">
        <v>76.11</v>
      </c>
      <c r="E766" s="196">
        <v>-18.29</v>
      </c>
      <c r="F766" s="196">
        <v>13.14</v>
      </c>
      <c r="G766" s="179">
        <v>210</v>
      </c>
      <c r="H766" s="179">
        <v>82</v>
      </c>
      <c r="I766" s="196">
        <v>1.99</v>
      </c>
    </row>
    <row r="767" spans="1:9" ht="15.75" thickBot="1">
      <c r="A767" s="80" t="s">
        <v>209</v>
      </c>
    </row>
    <row r="768" spans="1:9">
      <c r="A768" s="48" t="s">
        <v>1</v>
      </c>
      <c r="B768" s="205" t="s">
        <v>29</v>
      </c>
      <c r="C768" s="62"/>
      <c r="D768" s="364" t="s">
        <v>406</v>
      </c>
      <c r="E768" s="364"/>
      <c r="F768" s="364"/>
      <c r="G768" s="48" t="s">
        <v>3</v>
      </c>
      <c r="H768" s="49"/>
      <c r="I768" s="63" t="str">
        <f>VLOOKUP(B769,'Table of Contents'!$B$6:$E$49,4,FALSE)</f>
        <v>Fuel Oil</v>
      </c>
    </row>
    <row r="769" spans="1:9">
      <c r="A769" s="50" t="s">
        <v>2</v>
      </c>
      <c r="B769" s="206" t="s">
        <v>30</v>
      </c>
      <c r="C769" s="64"/>
      <c r="D769" s="365"/>
      <c r="E769" s="365"/>
      <c r="F769" s="365"/>
      <c r="G769" s="50" t="s">
        <v>105</v>
      </c>
      <c r="H769" s="52"/>
      <c r="I769" s="219">
        <f>VLOOKUP(B769,Summary!$B$7:$J$59,3,FALSE)</f>
        <v>0.87</v>
      </c>
    </row>
    <row r="770" spans="1:9" ht="15.75" thickBot="1">
      <c r="A770" s="53" t="s">
        <v>104</v>
      </c>
      <c r="B770" s="207" t="str">
        <f>VLOOKUP(B769,'Table of Contents'!$B$6:$E$49,2,)</f>
        <v>Fr. 36 - 40 Port</v>
      </c>
      <c r="C770" s="65"/>
      <c r="D770" s="366"/>
      <c r="E770" s="366"/>
      <c r="F770" s="366"/>
      <c r="G770" s="53" t="s">
        <v>106</v>
      </c>
      <c r="H770" s="54"/>
      <c r="I770" s="65" t="str">
        <f>VLOOKUP(B769,'Table of Contents'!$B$6:$E$49,3,)</f>
        <v>FODAY.P</v>
      </c>
    </row>
    <row r="771" spans="1:9">
      <c r="A771" s="80"/>
    </row>
    <row r="772" spans="1:9">
      <c r="A772" s="59" t="s">
        <v>107</v>
      </c>
      <c r="B772" s="209" t="s">
        <v>82</v>
      </c>
      <c r="C772" s="40" t="s">
        <v>82</v>
      </c>
      <c r="D772" s="40" t="s">
        <v>84</v>
      </c>
      <c r="E772" s="40" t="s">
        <v>85</v>
      </c>
      <c r="F772" s="40" t="s">
        <v>86</v>
      </c>
      <c r="G772" s="367" t="s">
        <v>108</v>
      </c>
      <c r="H772" s="367"/>
      <c r="I772" s="40" t="s">
        <v>109</v>
      </c>
    </row>
    <row r="773" spans="1:9">
      <c r="A773" s="60" t="s">
        <v>156</v>
      </c>
      <c r="B773" s="210" t="s">
        <v>147</v>
      </c>
      <c r="C773" s="42" t="s">
        <v>241</v>
      </c>
      <c r="D773" s="42" t="s">
        <v>148</v>
      </c>
      <c r="E773" s="43" t="s">
        <v>149</v>
      </c>
      <c r="F773" s="43" t="s">
        <v>150</v>
      </c>
      <c r="G773" s="69" t="s">
        <v>151</v>
      </c>
      <c r="H773" s="69" t="s">
        <v>152</v>
      </c>
      <c r="I773" s="43" t="s">
        <v>153</v>
      </c>
    </row>
    <row r="774" spans="1:9">
      <c r="A774" s="87" t="s">
        <v>208</v>
      </c>
      <c r="B774" s="208">
        <v>3079</v>
      </c>
      <c r="C774" s="15">
        <v>9.98</v>
      </c>
      <c r="D774" s="15">
        <v>76.11</v>
      </c>
      <c r="E774" s="15">
        <v>-18.3</v>
      </c>
      <c r="F774" s="15">
        <v>13.27</v>
      </c>
      <c r="G774">
        <v>210</v>
      </c>
      <c r="H774">
        <v>82</v>
      </c>
      <c r="I774" s="15">
        <v>1.99</v>
      </c>
    </row>
    <row r="775" spans="1:9">
      <c r="A775" s="187" t="s">
        <v>210</v>
      </c>
      <c r="B775" s="214">
        <v>3153</v>
      </c>
      <c r="C775" s="197">
        <v>10.220000000000001</v>
      </c>
      <c r="D775" s="197">
        <v>76.11</v>
      </c>
      <c r="E775" s="197">
        <v>-18.3</v>
      </c>
      <c r="F775" s="197">
        <v>13.39</v>
      </c>
      <c r="G775" s="182">
        <v>210</v>
      </c>
      <c r="H775" s="182">
        <v>82</v>
      </c>
      <c r="I775" s="197">
        <v>1.99</v>
      </c>
    </row>
    <row r="776" spans="1:9" ht="15.75" thickBot="1">
      <c r="A776" s="93" t="s">
        <v>211</v>
      </c>
      <c r="B776" s="212">
        <v>3196</v>
      </c>
      <c r="C776" s="67">
        <v>10.36</v>
      </c>
      <c r="D776" s="67">
        <v>76.11</v>
      </c>
      <c r="E776" s="67">
        <v>-18.309999999999999</v>
      </c>
      <c r="F776" s="67">
        <v>13.47</v>
      </c>
      <c r="G776" s="95">
        <v>0</v>
      </c>
      <c r="H776" s="95">
        <v>0</v>
      </c>
      <c r="I776" s="67">
        <v>0</v>
      </c>
    </row>
    <row r="777" spans="1:9">
      <c r="A777" s="48" t="s">
        <v>1</v>
      </c>
      <c r="B777" s="205" t="s">
        <v>29</v>
      </c>
      <c r="C777" s="62"/>
      <c r="D777" s="364" t="s">
        <v>407</v>
      </c>
      <c r="E777" s="364"/>
      <c r="F777" s="364"/>
      <c r="G777" s="48" t="s">
        <v>3</v>
      </c>
      <c r="H777" s="49"/>
      <c r="I777" s="63" t="str">
        <f>VLOOKUP(B778,'Table of Contents'!$B$6:$E$49,4,FALSE)</f>
        <v>Fuel Oil</v>
      </c>
    </row>
    <row r="778" spans="1:9">
      <c r="A778" s="50" t="s">
        <v>2</v>
      </c>
      <c r="B778" s="206" t="s">
        <v>31</v>
      </c>
      <c r="C778" s="64"/>
      <c r="D778" s="365"/>
      <c r="E778" s="365"/>
      <c r="F778" s="365"/>
      <c r="G778" s="50" t="s">
        <v>105</v>
      </c>
      <c r="H778" s="52"/>
      <c r="I778" s="219">
        <f>VLOOKUP(B778,Summary!$B$7:$J$59,3,FALSE)</f>
        <v>0.87</v>
      </c>
    </row>
    <row r="779" spans="1:9" ht="15.75" thickBot="1">
      <c r="A779" s="53" t="s">
        <v>104</v>
      </c>
      <c r="B779" s="207" t="str">
        <f>VLOOKUP(B778,'Table of Contents'!$B$6:$E$49,2,)</f>
        <v>Fr. 37 - 40 Stbd</v>
      </c>
      <c r="C779" s="65"/>
      <c r="D779" s="366"/>
      <c r="E779" s="366"/>
      <c r="F779" s="366"/>
      <c r="G779" s="53" t="s">
        <v>106</v>
      </c>
      <c r="H779" s="54"/>
      <c r="I779" s="65" t="str">
        <f>VLOOKUP(B778,'Table of Contents'!$B$6:$E$49,3,)</f>
        <v>FODAY.S</v>
      </c>
    </row>
    <row r="780" spans="1:9">
      <c r="E780" s="66"/>
    </row>
    <row r="781" spans="1:9">
      <c r="A781" s="362" t="s">
        <v>476</v>
      </c>
      <c r="B781" s="362"/>
      <c r="C781" s="362"/>
      <c r="D781" s="362"/>
      <c r="E781" s="362"/>
      <c r="F781" s="362"/>
      <c r="G781" s="362"/>
      <c r="H781" s="362"/>
      <c r="I781" s="362"/>
    </row>
    <row r="782" spans="1:9">
      <c r="A782" s="362" t="s">
        <v>461</v>
      </c>
      <c r="B782" s="362"/>
      <c r="C782" s="362"/>
      <c r="D782" s="362"/>
      <c r="E782" s="362"/>
      <c r="F782" s="362"/>
      <c r="G782" s="362"/>
      <c r="H782" s="362"/>
      <c r="I782" s="362"/>
    </row>
    <row r="783" spans="1:9">
      <c r="A783" s="362" t="s">
        <v>309</v>
      </c>
      <c r="B783" s="362"/>
      <c r="C783" s="362"/>
      <c r="D783" s="362"/>
      <c r="E783" s="362"/>
      <c r="F783" s="362"/>
      <c r="G783" s="362"/>
      <c r="H783" s="362"/>
      <c r="I783" s="362"/>
    </row>
    <row r="784" spans="1:9">
      <c r="A784" s="363" t="s">
        <v>263</v>
      </c>
      <c r="B784" s="363"/>
      <c r="C784" s="363"/>
      <c r="D784" s="363"/>
      <c r="E784" s="363"/>
      <c r="F784" s="363"/>
      <c r="G784" s="363"/>
      <c r="H784" s="363"/>
      <c r="I784" s="363"/>
    </row>
    <row r="785" spans="1:9">
      <c r="A785" s="362" t="s">
        <v>287</v>
      </c>
      <c r="B785" s="362"/>
      <c r="C785" s="362"/>
      <c r="D785" s="362"/>
      <c r="E785" s="362"/>
      <c r="F785" s="362"/>
      <c r="G785" s="362"/>
      <c r="H785" s="362"/>
      <c r="I785" s="362"/>
    </row>
    <row r="787" spans="1:9">
      <c r="A787" s="59" t="s">
        <v>107</v>
      </c>
      <c r="B787" s="209" t="s">
        <v>82</v>
      </c>
      <c r="C787" s="40" t="s">
        <v>82</v>
      </c>
      <c r="D787" s="40" t="s">
        <v>84</v>
      </c>
      <c r="E787" s="40" t="s">
        <v>85</v>
      </c>
      <c r="F787" s="40" t="s">
        <v>86</v>
      </c>
      <c r="G787" s="367" t="s">
        <v>108</v>
      </c>
      <c r="H787" s="367"/>
      <c r="I787" s="40" t="s">
        <v>109</v>
      </c>
    </row>
    <row r="788" spans="1:9">
      <c r="A788" s="60" t="s">
        <v>156</v>
      </c>
      <c r="B788" s="210" t="s">
        <v>147</v>
      </c>
      <c r="C788" s="42" t="s">
        <v>241</v>
      </c>
      <c r="D788" s="42" t="s">
        <v>148</v>
      </c>
      <c r="E788" s="43" t="s">
        <v>149</v>
      </c>
      <c r="F788" s="43" t="s">
        <v>150</v>
      </c>
      <c r="G788" s="69" t="s">
        <v>151</v>
      </c>
      <c r="H788" s="69" t="s">
        <v>152</v>
      </c>
      <c r="I788" s="43" t="s">
        <v>153</v>
      </c>
    </row>
    <row r="789" spans="1:9">
      <c r="A789" s="87" t="s">
        <v>160</v>
      </c>
      <c r="B789" s="208">
        <v>5</v>
      </c>
      <c r="C789" s="15">
        <v>0.02</v>
      </c>
      <c r="D789" s="15">
        <v>79.02</v>
      </c>
      <c r="E789" s="15">
        <v>14.67</v>
      </c>
      <c r="F789" s="15">
        <v>5.4</v>
      </c>
      <c r="G789">
        <v>4</v>
      </c>
      <c r="H789">
        <v>2</v>
      </c>
      <c r="I789" s="15">
        <v>0.05</v>
      </c>
    </row>
    <row r="790" spans="1:9">
      <c r="A790" s="87" t="s">
        <v>161</v>
      </c>
      <c r="B790" s="208">
        <v>20</v>
      </c>
      <c r="C790" s="15">
        <v>7.0000000000000007E-2</v>
      </c>
      <c r="D790" s="15">
        <v>78.45</v>
      </c>
      <c r="E790" s="15">
        <v>14.95</v>
      </c>
      <c r="F790" s="15">
        <v>5.58</v>
      </c>
      <c r="G790">
        <v>22</v>
      </c>
      <c r="H790">
        <v>7</v>
      </c>
      <c r="I790" s="15">
        <v>0.16</v>
      </c>
    </row>
    <row r="791" spans="1:9">
      <c r="A791" s="87" t="s">
        <v>162</v>
      </c>
      <c r="B791" s="208">
        <v>45</v>
      </c>
      <c r="C791" s="15">
        <v>0.14000000000000001</v>
      </c>
      <c r="D791" s="15">
        <v>77.95</v>
      </c>
      <c r="E791" s="15">
        <v>15.11</v>
      </c>
      <c r="F791" s="15">
        <v>5.74</v>
      </c>
      <c r="G791">
        <v>42</v>
      </c>
      <c r="H791">
        <v>10</v>
      </c>
      <c r="I791" s="15">
        <v>0.23</v>
      </c>
    </row>
    <row r="792" spans="1:9">
      <c r="A792" s="87" t="s">
        <v>163</v>
      </c>
      <c r="B792" s="208">
        <v>75</v>
      </c>
      <c r="C792" s="15">
        <v>0.24</v>
      </c>
      <c r="D792" s="15">
        <v>77.67</v>
      </c>
      <c r="E792" s="15">
        <v>15.22</v>
      </c>
      <c r="F792" s="15">
        <v>5.9</v>
      </c>
      <c r="G792">
        <v>50</v>
      </c>
      <c r="H792">
        <v>13</v>
      </c>
      <c r="I792" s="15">
        <v>0.31</v>
      </c>
    </row>
    <row r="793" spans="1:9">
      <c r="A793" s="87" t="s">
        <v>164</v>
      </c>
      <c r="B793" s="208">
        <v>108</v>
      </c>
      <c r="C793" s="15">
        <v>0.35</v>
      </c>
      <c r="D793" s="15">
        <v>77.53</v>
      </c>
      <c r="E793" s="15">
        <v>15.31</v>
      </c>
      <c r="F793" s="15">
        <v>6.05</v>
      </c>
      <c r="G793">
        <v>54</v>
      </c>
      <c r="H793">
        <v>16</v>
      </c>
      <c r="I793" s="15">
        <v>0.39</v>
      </c>
    </row>
    <row r="794" spans="1:9">
      <c r="A794" s="87" t="s">
        <v>165</v>
      </c>
      <c r="B794" s="208">
        <v>143</v>
      </c>
      <c r="C794" s="15">
        <v>0.46</v>
      </c>
      <c r="D794" s="15">
        <v>77.45</v>
      </c>
      <c r="E794" s="15">
        <v>15.39</v>
      </c>
      <c r="F794" s="15">
        <v>6.19</v>
      </c>
      <c r="G794">
        <v>59</v>
      </c>
      <c r="H794">
        <v>20</v>
      </c>
      <c r="I794" s="15">
        <v>0.48</v>
      </c>
    </row>
    <row r="795" spans="1:9">
      <c r="A795" s="87" t="s">
        <v>166</v>
      </c>
      <c r="B795" s="208">
        <v>182</v>
      </c>
      <c r="C795" s="15">
        <v>0.59</v>
      </c>
      <c r="D795" s="15">
        <v>77.39</v>
      </c>
      <c r="E795" s="15">
        <v>15.47</v>
      </c>
      <c r="F795" s="15">
        <v>6.34</v>
      </c>
      <c r="G795">
        <v>63</v>
      </c>
      <c r="H795">
        <v>24</v>
      </c>
      <c r="I795" s="15">
        <v>0.59</v>
      </c>
    </row>
    <row r="796" spans="1:9">
      <c r="A796" s="87" t="s">
        <v>167</v>
      </c>
      <c r="B796" s="208">
        <v>223</v>
      </c>
      <c r="C796" s="15">
        <v>0.72</v>
      </c>
      <c r="D796" s="15">
        <v>77.349999999999994</v>
      </c>
      <c r="E796" s="15">
        <v>15.55</v>
      </c>
      <c r="F796" s="15">
        <v>6.48</v>
      </c>
      <c r="G796">
        <v>68</v>
      </c>
      <c r="H796">
        <v>30</v>
      </c>
      <c r="I796" s="15">
        <v>0.72</v>
      </c>
    </row>
    <row r="797" spans="1:9">
      <c r="A797" s="87" t="s">
        <v>168</v>
      </c>
      <c r="B797" s="208">
        <v>267</v>
      </c>
      <c r="C797" s="15">
        <v>0.87</v>
      </c>
      <c r="D797" s="15">
        <v>77.319999999999993</v>
      </c>
      <c r="E797" s="15">
        <v>15.62</v>
      </c>
      <c r="F797" s="15">
        <v>6.63</v>
      </c>
      <c r="G797">
        <v>72</v>
      </c>
      <c r="H797">
        <v>35</v>
      </c>
      <c r="I797" s="15">
        <v>0.86</v>
      </c>
    </row>
    <row r="798" spans="1:9">
      <c r="A798" s="87" t="s">
        <v>169</v>
      </c>
      <c r="B798" s="208">
        <v>314</v>
      </c>
      <c r="C798" s="15">
        <v>1.02</v>
      </c>
      <c r="D798" s="15">
        <v>77.3</v>
      </c>
      <c r="E798" s="15">
        <v>15.7</v>
      </c>
      <c r="F798" s="15">
        <v>6.78</v>
      </c>
      <c r="G798">
        <v>76</v>
      </c>
      <c r="H798">
        <v>42</v>
      </c>
      <c r="I798" s="15">
        <v>1.02</v>
      </c>
    </row>
    <row r="799" spans="1:9">
      <c r="A799" s="87" t="s">
        <v>170</v>
      </c>
      <c r="B799" s="208">
        <v>363</v>
      </c>
      <c r="C799" s="15">
        <v>1.18</v>
      </c>
      <c r="D799" s="15">
        <v>77.28</v>
      </c>
      <c r="E799" s="15">
        <v>15.77</v>
      </c>
      <c r="F799" s="15">
        <v>6.93</v>
      </c>
      <c r="G799">
        <v>81</v>
      </c>
      <c r="H799">
        <v>49</v>
      </c>
      <c r="I799" s="15">
        <v>1.2</v>
      </c>
    </row>
    <row r="800" spans="1:9">
      <c r="A800" s="87" t="s">
        <v>171</v>
      </c>
      <c r="B800" s="208">
        <v>415</v>
      </c>
      <c r="C800" s="15">
        <v>1.35</v>
      </c>
      <c r="D800" s="15">
        <v>77.260000000000005</v>
      </c>
      <c r="E800" s="15">
        <v>15.85</v>
      </c>
      <c r="F800" s="15">
        <v>7.08</v>
      </c>
      <c r="G800">
        <v>85</v>
      </c>
      <c r="H800">
        <v>58</v>
      </c>
      <c r="I800" s="15">
        <v>1.4</v>
      </c>
    </row>
    <row r="801" spans="1:9">
      <c r="A801" s="87" t="s">
        <v>172</v>
      </c>
      <c r="B801" s="208">
        <v>470</v>
      </c>
      <c r="C801" s="15">
        <v>1.52</v>
      </c>
      <c r="D801" s="15">
        <v>77.239999999999995</v>
      </c>
      <c r="E801" s="15">
        <v>15.92</v>
      </c>
      <c r="F801" s="15">
        <v>7.23</v>
      </c>
      <c r="G801">
        <v>90</v>
      </c>
      <c r="H801">
        <v>67</v>
      </c>
      <c r="I801" s="15">
        <v>1.62</v>
      </c>
    </row>
    <row r="802" spans="1:9">
      <c r="A802" s="87" t="s">
        <v>173</v>
      </c>
      <c r="B802" s="208">
        <v>527</v>
      </c>
      <c r="C802" s="15">
        <v>1.71</v>
      </c>
      <c r="D802" s="15">
        <v>77.23</v>
      </c>
      <c r="E802" s="15">
        <v>16</v>
      </c>
      <c r="F802" s="15">
        <v>7.38</v>
      </c>
      <c r="G802">
        <v>94</v>
      </c>
      <c r="H802">
        <v>77</v>
      </c>
      <c r="I802" s="15">
        <v>1.86</v>
      </c>
    </row>
    <row r="803" spans="1:9">
      <c r="A803" s="87" t="s">
        <v>174</v>
      </c>
      <c r="B803" s="208">
        <v>587</v>
      </c>
      <c r="C803" s="15">
        <v>1.9</v>
      </c>
      <c r="D803" s="15">
        <v>77.22</v>
      </c>
      <c r="E803" s="15">
        <v>16.07</v>
      </c>
      <c r="F803" s="15">
        <v>7.53</v>
      </c>
      <c r="G803">
        <v>98</v>
      </c>
      <c r="H803">
        <v>88</v>
      </c>
      <c r="I803" s="15">
        <v>2.12</v>
      </c>
    </row>
    <row r="804" spans="1:9">
      <c r="A804" s="87" t="s">
        <v>175</v>
      </c>
      <c r="B804" s="208">
        <v>650</v>
      </c>
      <c r="C804" s="15">
        <v>2.11</v>
      </c>
      <c r="D804" s="15">
        <v>77.209999999999994</v>
      </c>
      <c r="E804" s="15">
        <v>16.149999999999999</v>
      </c>
      <c r="F804" s="15">
        <v>7.69</v>
      </c>
      <c r="G804">
        <v>103</v>
      </c>
      <c r="H804">
        <v>99</v>
      </c>
      <c r="I804" s="15">
        <v>2.41</v>
      </c>
    </row>
    <row r="805" spans="1:9">
      <c r="A805" s="87" t="s">
        <v>176</v>
      </c>
      <c r="B805" s="208">
        <v>716</v>
      </c>
      <c r="C805" s="15">
        <v>2.3199999999999998</v>
      </c>
      <c r="D805" s="15">
        <v>77.2</v>
      </c>
      <c r="E805" s="15">
        <v>16.23</v>
      </c>
      <c r="F805" s="15">
        <v>7.84</v>
      </c>
      <c r="G805">
        <v>107</v>
      </c>
      <c r="H805">
        <v>112</v>
      </c>
      <c r="I805" s="15">
        <v>2.72</v>
      </c>
    </row>
    <row r="806" spans="1:9">
      <c r="A806" s="87" t="s">
        <v>177</v>
      </c>
      <c r="B806" s="208">
        <v>784</v>
      </c>
      <c r="C806" s="15">
        <v>2.54</v>
      </c>
      <c r="D806" s="15">
        <v>77.19</v>
      </c>
      <c r="E806" s="15">
        <v>16.3</v>
      </c>
      <c r="F806" s="15">
        <v>8</v>
      </c>
      <c r="G806">
        <v>111</v>
      </c>
      <c r="H806">
        <v>126</v>
      </c>
      <c r="I806" s="15">
        <v>3.06</v>
      </c>
    </row>
    <row r="807" spans="1:9">
      <c r="A807" s="87" t="s">
        <v>178</v>
      </c>
      <c r="B807" s="208">
        <v>855</v>
      </c>
      <c r="C807" s="15">
        <v>2.77</v>
      </c>
      <c r="D807" s="15">
        <v>77.19</v>
      </c>
      <c r="E807" s="15">
        <v>16.38</v>
      </c>
      <c r="F807" s="15">
        <v>8.15</v>
      </c>
      <c r="G807">
        <v>115</v>
      </c>
      <c r="H807">
        <v>140</v>
      </c>
      <c r="I807" s="15">
        <v>3.38</v>
      </c>
    </row>
    <row r="808" spans="1:9">
      <c r="A808" s="87" t="s">
        <v>179</v>
      </c>
      <c r="B808" s="208">
        <v>928</v>
      </c>
      <c r="C808" s="15">
        <v>3.01</v>
      </c>
      <c r="D808" s="15">
        <v>77.180000000000007</v>
      </c>
      <c r="E808" s="15">
        <v>16.45</v>
      </c>
      <c r="F808" s="15">
        <v>8.31</v>
      </c>
      <c r="G808">
        <v>118</v>
      </c>
      <c r="H808">
        <v>150</v>
      </c>
      <c r="I808" s="15">
        <v>3.65</v>
      </c>
    </row>
    <row r="809" spans="1:9">
      <c r="A809" s="87" t="s">
        <v>180</v>
      </c>
      <c r="B809" s="208">
        <v>1003</v>
      </c>
      <c r="C809" s="15">
        <v>3.25</v>
      </c>
      <c r="D809" s="15">
        <v>77.17</v>
      </c>
      <c r="E809" s="15">
        <v>16.52</v>
      </c>
      <c r="F809" s="15">
        <v>8.4600000000000009</v>
      </c>
      <c r="G809">
        <v>120</v>
      </c>
      <c r="H809">
        <v>159</v>
      </c>
      <c r="I809" s="15">
        <v>3.85</v>
      </c>
    </row>
    <row r="810" spans="1:9">
      <c r="A810" s="87" t="s">
        <v>181</v>
      </c>
      <c r="B810" s="208">
        <v>1080</v>
      </c>
      <c r="C810" s="15">
        <v>3.5</v>
      </c>
      <c r="D810" s="15">
        <v>77.16</v>
      </c>
      <c r="E810" s="15">
        <v>16.59</v>
      </c>
      <c r="F810" s="15">
        <v>8.6199999999999992</v>
      </c>
      <c r="G810">
        <v>122</v>
      </c>
      <c r="H810">
        <v>165</v>
      </c>
      <c r="I810" s="15">
        <v>3.99</v>
      </c>
    </row>
    <row r="811" spans="1:9">
      <c r="A811" s="87" t="s">
        <v>182</v>
      </c>
      <c r="B811" s="208">
        <v>1157</v>
      </c>
      <c r="C811" s="15">
        <v>3.75</v>
      </c>
      <c r="D811" s="15">
        <v>77.150000000000006</v>
      </c>
      <c r="E811" s="15">
        <v>16.649999999999999</v>
      </c>
      <c r="F811" s="15">
        <v>8.77</v>
      </c>
      <c r="G811">
        <v>123</v>
      </c>
      <c r="H811">
        <v>168</v>
      </c>
      <c r="I811" s="15">
        <v>4.07</v>
      </c>
    </row>
    <row r="812" spans="1:9">
      <c r="A812" s="87" t="s">
        <v>183</v>
      </c>
      <c r="B812" s="208">
        <v>1234</v>
      </c>
      <c r="C812" s="15">
        <v>4</v>
      </c>
      <c r="D812" s="15">
        <v>77.14</v>
      </c>
      <c r="E812" s="15">
        <v>16.7</v>
      </c>
      <c r="F812" s="15">
        <v>8.91</v>
      </c>
      <c r="G812">
        <v>124</v>
      </c>
      <c r="H812">
        <v>169</v>
      </c>
      <c r="I812" s="15">
        <v>4.0999999999999996</v>
      </c>
    </row>
    <row r="813" spans="1:9">
      <c r="A813" s="87" t="s">
        <v>184</v>
      </c>
      <c r="B813" s="208">
        <v>1311</v>
      </c>
      <c r="C813" s="15">
        <v>4.25</v>
      </c>
      <c r="D813" s="15">
        <v>77.13</v>
      </c>
      <c r="E813" s="15">
        <v>16.75</v>
      </c>
      <c r="F813" s="15">
        <v>9.06</v>
      </c>
      <c r="G813">
        <v>124</v>
      </c>
      <c r="H813">
        <v>169</v>
      </c>
      <c r="I813" s="15">
        <v>4.0999999999999996</v>
      </c>
    </row>
    <row r="814" spans="1:9">
      <c r="A814" s="87" t="s">
        <v>185</v>
      </c>
      <c r="B814" s="208">
        <v>1389</v>
      </c>
      <c r="C814" s="15">
        <v>4.5</v>
      </c>
      <c r="D814" s="15">
        <v>77.13</v>
      </c>
      <c r="E814" s="15">
        <v>16.79</v>
      </c>
      <c r="F814" s="15">
        <v>9.1999999999999993</v>
      </c>
      <c r="G814">
        <v>124</v>
      </c>
      <c r="H814">
        <v>169</v>
      </c>
      <c r="I814" s="15">
        <v>4.0999999999999996</v>
      </c>
    </row>
    <row r="815" spans="1:9">
      <c r="A815" s="87" t="s">
        <v>187</v>
      </c>
      <c r="B815" s="208">
        <v>1466</v>
      </c>
      <c r="C815" s="15">
        <v>4.75</v>
      </c>
      <c r="D815" s="15">
        <v>77.12</v>
      </c>
      <c r="E815" s="15">
        <v>16.829999999999998</v>
      </c>
      <c r="F815" s="15">
        <v>9.34</v>
      </c>
      <c r="G815">
        <v>124</v>
      </c>
      <c r="H815">
        <v>169</v>
      </c>
      <c r="I815" s="15">
        <v>4.0999999999999996</v>
      </c>
    </row>
    <row r="816" spans="1:9">
      <c r="A816" s="87" t="s">
        <v>186</v>
      </c>
      <c r="B816" s="208">
        <v>1543</v>
      </c>
      <c r="C816" s="15">
        <v>5</v>
      </c>
      <c r="D816" s="15">
        <v>77.11</v>
      </c>
      <c r="E816" s="15">
        <v>16.86</v>
      </c>
      <c r="F816" s="15">
        <v>9.48</v>
      </c>
      <c r="G816">
        <v>124</v>
      </c>
      <c r="H816">
        <v>169</v>
      </c>
      <c r="I816" s="15">
        <v>4.0999999999999996</v>
      </c>
    </row>
    <row r="817" spans="1:9">
      <c r="A817" s="87" t="s">
        <v>188</v>
      </c>
      <c r="B817" s="208">
        <v>1621</v>
      </c>
      <c r="C817" s="15">
        <v>5.25</v>
      </c>
      <c r="D817" s="15">
        <v>77.11</v>
      </c>
      <c r="E817" s="15">
        <v>16.89</v>
      </c>
      <c r="F817" s="15">
        <v>9.6199999999999992</v>
      </c>
      <c r="G817">
        <v>124</v>
      </c>
      <c r="H817">
        <v>169</v>
      </c>
      <c r="I817" s="15">
        <v>4.0999999999999996</v>
      </c>
    </row>
    <row r="818" spans="1:9">
      <c r="A818" s="87" t="s">
        <v>189</v>
      </c>
      <c r="B818" s="208">
        <v>1698</v>
      </c>
      <c r="C818" s="15">
        <v>5.5</v>
      </c>
      <c r="D818" s="15">
        <v>77.099999999999994</v>
      </c>
      <c r="E818" s="15">
        <v>16.920000000000002</v>
      </c>
      <c r="F818" s="15">
        <v>9.76</v>
      </c>
      <c r="G818">
        <v>124</v>
      </c>
      <c r="H818">
        <v>169</v>
      </c>
      <c r="I818" s="15">
        <v>4.0999999999999996</v>
      </c>
    </row>
    <row r="819" spans="1:9">
      <c r="A819" s="87" t="s">
        <v>190</v>
      </c>
      <c r="B819" s="208">
        <v>1775</v>
      </c>
      <c r="C819" s="15">
        <v>5.75</v>
      </c>
      <c r="D819" s="15">
        <v>77.099999999999994</v>
      </c>
      <c r="E819" s="15">
        <v>16.95</v>
      </c>
      <c r="F819" s="15">
        <v>9.89</v>
      </c>
      <c r="G819">
        <v>124</v>
      </c>
      <c r="H819">
        <v>169</v>
      </c>
      <c r="I819" s="15">
        <v>4.0999999999999996</v>
      </c>
    </row>
    <row r="820" spans="1:9">
      <c r="A820" s="87" t="s">
        <v>191</v>
      </c>
      <c r="B820" s="208">
        <v>1853</v>
      </c>
      <c r="C820" s="15">
        <v>6.01</v>
      </c>
      <c r="D820" s="15">
        <v>77.09</v>
      </c>
      <c r="E820" s="15">
        <v>16.97</v>
      </c>
      <c r="F820" s="15">
        <v>10.029999999999999</v>
      </c>
      <c r="G820">
        <v>124</v>
      </c>
      <c r="H820">
        <v>169</v>
      </c>
      <c r="I820" s="15">
        <v>4.0999999999999996</v>
      </c>
    </row>
    <row r="821" spans="1:9">
      <c r="A821" s="87" t="s">
        <v>192</v>
      </c>
      <c r="B821" s="208">
        <v>1930</v>
      </c>
      <c r="C821" s="15">
        <v>6.26</v>
      </c>
      <c r="D821" s="15">
        <v>77.09</v>
      </c>
      <c r="E821" s="15">
        <v>16.989999999999998</v>
      </c>
      <c r="F821" s="15">
        <v>10.16</v>
      </c>
      <c r="G821">
        <v>124</v>
      </c>
      <c r="H821">
        <v>169</v>
      </c>
      <c r="I821" s="15">
        <v>4.0999999999999996</v>
      </c>
    </row>
    <row r="822" spans="1:9">
      <c r="A822" s="87" t="s">
        <v>193</v>
      </c>
      <c r="B822" s="208">
        <v>2008</v>
      </c>
      <c r="C822" s="15">
        <v>6.51</v>
      </c>
      <c r="D822" s="15">
        <v>77.09</v>
      </c>
      <c r="E822" s="15">
        <v>17.010000000000002</v>
      </c>
      <c r="F822" s="15">
        <v>10.3</v>
      </c>
      <c r="G822">
        <v>124</v>
      </c>
      <c r="H822">
        <v>169</v>
      </c>
      <c r="I822" s="15">
        <v>4.0999999999999996</v>
      </c>
    </row>
    <row r="823" spans="1:9">
      <c r="A823" s="87" t="s">
        <v>194</v>
      </c>
      <c r="B823" s="208">
        <v>2085</v>
      </c>
      <c r="C823" s="15">
        <v>6.76</v>
      </c>
      <c r="D823" s="15">
        <v>77.08</v>
      </c>
      <c r="E823" s="15">
        <v>17.03</v>
      </c>
      <c r="F823" s="15">
        <v>10.43</v>
      </c>
      <c r="G823">
        <v>124</v>
      </c>
      <c r="H823">
        <v>169</v>
      </c>
      <c r="I823" s="15">
        <v>4.0999999999999996</v>
      </c>
    </row>
    <row r="824" spans="1:9">
      <c r="A824" s="87" t="s">
        <v>195</v>
      </c>
      <c r="B824" s="208">
        <v>2162</v>
      </c>
      <c r="C824" s="15">
        <v>7.01</v>
      </c>
      <c r="D824" s="15">
        <v>77.08</v>
      </c>
      <c r="E824" s="15">
        <v>17.04</v>
      </c>
      <c r="F824" s="15">
        <v>10.56</v>
      </c>
      <c r="G824">
        <v>124</v>
      </c>
      <c r="H824">
        <v>169</v>
      </c>
      <c r="I824" s="15">
        <v>4.0999999999999996</v>
      </c>
    </row>
    <row r="825" spans="1:9">
      <c r="A825" s="87" t="s">
        <v>196</v>
      </c>
      <c r="B825" s="208">
        <v>2240</v>
      </c>
      <c r="C825" s="15">
        <v>7.26</v>
      </c>
      <c r="D825" s="15">
        <v>77.08</v>
      </c>
      <c r="E825" s="15">
        <v>17.059999999999999</v>
      </c>
      <c r="F825" s="15">
        <v>10.69</v>
      </c>
      <c r="G825">
        <v>124</v>
      </c>
      <c r="H825">
        <v>169</v>
      </c>
      <c r="I825" s="15">
        <v>4.0999999999999996</v>
      </c>
    </row>
    <row r="826" spans="1:9">
      <c r="A826" s="87" t="s">
        <v>197</v>
      </c>
      <c r="B826" s="208">
        <v>2317</v>
      </c>
      <c r="C826" s="15">
        <v>7.51</v>
      </c>
      <c r="D826" s="15">
        <v>77.069999999999993</v>
      </c>
      <c r="E826" s="15">
        <v>17.079999999999998</v>
      </c>
      <c r="F826" s="15">
        <v>10.82</v>
      </c>
      <c r="G826">
        <v>124</v>
      </c>
      <c r="H826">
        <v>169</v>
      </c>
      <c r="I826" s="15">
        <v>4.0999999999999996</v>
      </c>
    </row>
    <row r="827" spans="1:9">
      <c r="A827" s="87" t="s">
        <v>198</v>
      </c>
      <c r="B827" s="208">
        <v>2394</v>
      </c>
      <c r="C827" s="15">
        <v>7.76</v>
      </c>
      <c r="D827" s="15">
        <v>77.069999999999993</v>
      </c>
      <c r="E827" s="15">
        <v>17.09</v>
      </c>
      <c r="F827" s="15">
        <v>10.96</v>
      </c>
      <c r="G827">
        <v>124</v>
      </c>
      <c r="H827">
        <v>169</v>
      </c>
      <c r="I827" s="15">
        <v>4.0999999999999996</v>
      </c>
    </row>
    <row r="828" spans="1:9">
      <c r="A828" s="87" t="s">
        <v>199</v>
      </c>
      <c r="B828" s="208">
        <v>2472</v>
      </c>
      <c r="C828" s="15">
        <v>8.01</v>
      </c>
      <c r="D828" s="15">
        <v>77.069999999999993</v>
      </c>
      <c r="E828" s="15">
        <v>17.100000000000001</v>
      </c>
      <c r="F828" s="15">
        <v>11.09</v>
      </c>
      <c r="G828">
        <v>124</v>
      </c>
      <c r="H828">
        <v>169</v>
      </c>
      <c r="I828" s="15">
        <v>4.0999999999999996</v>
      </c>
    </row>
    <row r="829" spans="1:9">
      <c r="A829" s="87" t="s">
        <v>200</v>
      </c>
      <c r="B829" s="208">
        <v>2549</v>
      </c>
      <c r="C829" s="15">
        <v>8.26</v>
      </c>
      <c r="D829" s="15">
        <v>77.069999999999993</v>
      </c>
      <c r="E829" s="15">
        <v>17.11</v>
      </c>
      <c r="F829" s="15">
        <v>11.22</v>
      </c>
      <c r="G829">
        <v>124</v>
      </c>
      <c r="H829">
        <v>169</v>
      </c>
      <c r="I829" s="15">
        <v>4.0999999999999996</v>
      </c>
    </row>
    <row r="830" spans="1:9">
      <c r="A830" s="87" t="s">
        <v>201</v>
      </c>
      <c r="B830" s="208">
        <v>2627</v>
      </c>
      <c r="C830" s="15">
        <v>8.51</v>
      </c>
      <c r="D830" s="15">
        <v>77.069999999999993</v>
      </c>
      <c r="E830" s="15">
        <v>17.13</v>
      </c>
      <c r="F830" s="15">
        <v>11.35</v>
      </c>
      <c r="G830">
        <v>124</v>
      </c>
      <c r="H830">
        <v>169</v>
      </c>
      <c r="I830" s="15">
        <v>4.0999999999999996</v>
      </c>
    </row>
    <row r="831" spans="1:9">
      <c r="A831" s="87" t="s">
        <v>202</v>
      </c>
      <c r="B831" s="208">
        <v>2704</v>
      </c>
      <c r="C831" s="15">
        <v>8.76</v>
      </c>
      <c r="D831" s="15">
        <v>77.06</v>
      </c>
      <c r="E831" s="15">
        <v>17.14</v>
      </c>
      <c r="F831" s="15">
        <v>11.48</v>
      </c>
      <c r="G831">
        <v>124</v>
      </c>
      <c r="H831">
        <v>169</v>
      </c>
      <c r="I831" s="15">
        <v>4.0999999999999996</v>
      </c>
    </row>
    <row r="832" spans="1:9">
      <c r="A832" s="87" t="s">
        <v>203</v>
      </c>
      <c r="B832" s="208">
        <v>2781</v>
      </c>
      <c r="C832" s="15">
        <v>9.01</v>
      </c>
      <c r="D832" s="15">
        <v>77.06</v>
      </c>
      <c r="E832" s="15">
        <v>17.149999999999999</v>
      </c>
      <c r="F832" s="15">
        <v>11.6</v>
      </c>
      <c r="G832">
        <v>124</v>
      </c>
      <c r="H832">
        <v>169</v>
      </c>
      <c r="I832" s="15">
        <v>4.0999999999999996</v>
      </c>
    </row>
    <row r="833" spans="1:9">
      <c r="A833" s="87" t="s">
        <v>204</v>
      </c>
      <c r="B833" s="208">
        <v>2859</v>
      </c>
      <c r="C833" s="15">
        <v>9.27</v>
      </c>
      <c r="D833" s="15">
        <v>77.06</v>
      </c>
      <c r="E833" s="15">
        <v>17.16</v>
      </c>
      <c r="F833" s="15">
        <v>11.73</v>
      </c>
      <c r="G833">
        <v>124</v>
      </c>
      <c r="H833">
        <v>169</v>
      </c>
      <c r="I833" s="15">
        <v>4.0999999999999996</v>
      </c>
    </row>
    <row r="834" spans="1:9">
      <c r="A834" s="87" t="s">
        <v>205</v>
      </c>
      <c r="B834" s="208">
        <v>2936</v>
      </c>
      <c r="C834" s="15">
        <v>9.52</v>
      </c>
      <c r="D834" s="15">
        <v>77.06</v>
      </c>
      <c r="E834" s="15">
        <v>17.16</v>
      </c>
      <c r="F834" s="15">
        <v>11.86</v>
      </c>
      <c r="G834">
        <v>124</v>
      </c>
      <c r="H834">
        <v>169</v>
      </c>
      <c r="I834" s="15">
        <v>4.0999999999999996</v>
      </c>
    </row>
    <row r="835" spans="1:9">
      <c r="A835" s="87" t="s">
        <v>206</v>
      </c>
      <c r="B835" s="208">
        <v>3013</v>
      </c>
      <c r="C835" s="15">
        <v>9.77</v>
      </c>
      <c r="D835" s="15">
        <v>77.06</v>
      </c>
      <c r="E835" s="15">
        <v>17.170000000000002</v>
      </c>
      <c r="F835" s="15">
        <v>11.99</v>
      </c>
      <c r="G835">
        <v>124</v>
      </c>
      <c r="H835">
        <v>169</v>
      </c>
      <c r="I835" s="15">
        <v>4.0999999999999996</v>
      </c>
    </row>
    <row r="836" spans="1:9">
      <c r="A836" s="87" t="s">
        <v>207</v>
      </c>
      <c r="B836" s="208">
        <v>3091</v>
      </c>
      <c r="C836" s="15">
        <v>10.02</v>
      </c>
      <c r="D836" s="15">
        <v>77.06</v>
      </c>
      <c r="E836" s="15">
        <v>17.18</v>
      </c>
      <c r="F836" s="15">
        <v>12.12</v>
      </c>
      <c r="G836">
        <v>124</v>
      </c>
      <c r="H836">
        <v>169</v>
      </c>
      <c r="I836" s="15">
        <v>4.0999999999999996</v>
      </c>
    </row>
    <row r="837" spans="1:9" ht="15.75" thickBot="1">
      <c r="A837" t="s">
        <v>209</v>
      </c>
    </row>
    <row r="838" spans="1:9">
      <c r="A838" s="48" t="s">
        <v>1</v>
      </c>
      <c r="B838" s="205" t="s">
        <v>29</v>
      </c>
      <c r="C838" s="62"/>
      <c r="D838" s="364" t="s">
        <v>407</v>
      </c>
      <c r="E838" s="364"/>
      <c r="F838" s="364"/>
      <c r="G838" s="48" t="s">
        <v>3</v>
      </c>
      <c r="H838" s="49"/>
      <c r="I838" s="63" t="str">
        <f>VLOOKUP(B839,'Table of Contents'!$B$6:$E$49,4,FALSE)</f>
        <v>Fuel Oil</v>
      </c>
    </row>
    <row r="839" spans="1:9">
      <c r="A839" s="50" t="s">
        <v>2</v>
      </c>
      <c r="B839" s="206" t="s">
        <v>31</v>
      </c>
      <c r="C839" s="64"/>
      <c r="D839" s="365"/>
      <c r="E839" s="365"/>
      <c r="F839" s="365"/>
      <c r="G839" s="50" t="s">
        <v>105</v>
      </c>
      <c r="H839" s="52"/>
      <c r="I839" s="219">
        <f>VLOOKUP(B839,Summary!$B$7:$J$59,3,FALSE)</f>
        <v>0.87</v>
      </c>
    </row>
    <row r="840" spans="1:9" ht="15.75" thickBot="1">
      <c r="A840" s="53" t="s">
        <v>104</v>
      </c>
      <c r="B840" s="207" t="str">
        <f>VLOOKUP(B839,'Table of Contents'!$B$6:$E$49,2,)</f>
        <v>Fr. 37 - 40 Stbd</v>
      </c>
      <c r="C840" s="65"/>
      <c r="D840" s="366"/>
      <c r="E840" s="366"/>
      <c r="F840" s="366"/>
      <c r="G840" s="53" t="s">
        <v>106</v>
      </c>
      <c r="H840" s="54"/>
      <c r="I840" s="65" t="str">
        <f>VLOOKUP(B839,'Table of Contents'!$B$6:$E$49,3,)</f>
        <v>FODAY.S</v>
      </c>
    </row>
    <row r="842" spans="1:9">
      <c r="A842" s="59" t="s">
        <v>107</v>
      </c>
      <c r="B842" s="209" t="s">
        <v>82</v>
      </c>
      <c r="C842" s="40" t="s">
        <v>82</v>
      </c>
      <c r="D842" s="40" t="s">
        <v>84</v>
      </c>
      <c r="E842" s="40" t="s">
        <v>85</v>
      </c>
      <c r="F842" s="40" t="s">
        <v>86</v>
      </c>
      <c r="G842" s="367" t="s">
        <v>108</v>
      </c>
      <c r="H842" s="367"/>
      <c r="I842" s="40" t="s">
        <v>109</v>
      </c>
    </row>
    <row r="843" spans="1:9">
      <c r="A843" s="60" t="s">
        <v>156</v>
      </c>
      <c r="B843" s="210" t="s">
        <v>147</v>
      </c>
      <c r="C843" s="42" t="s">
        <v>241</v>
      </c>
      <c r="D843" s="42" t="s">
        <v>148</v>
      </c>
      <c r="E843" s="43" t="s">
        <v>149</v>
      </c>
      <c r="F843" s="43" t="s">
        <v>150</v>
      </c>
      <c r="G843" s="69" t="s">
        <v>151</v>
      </c>
      <c r="H843" s="69" t="s">
        <v>152</v>
      </c>
      <c r="I843" s="43" t="s">
        <v>153</v>
      </c>
    </row>
    <row r="844" spans="1:9">
      <c r="A844" s="87" t="s">
        <v>208</v>
      </c>
      <c r="B844" s="208">
        <v>3168</v>
      </c>
      <c r="C844" s="15">
        <v>10.27</v>
      </c>
      <c r="D844" s="15">
        <v>77.05</v>
      </c>
      <c r="E844" s="15">
        <v>17.190000000000001</v>
      </c>
      <c r="F844" s="15">
        <v>12.25</v>
      </c>
      <c r="G844">
        <v>124</v>
      </c>
      <c r="H844">
        <v>169</v>
      </c>
      <c r="I844" s="15">
        <v>4.0999999999999996</v>
      </c>
    </row>
    <row r="845" spans="1:9">
      <c r="A845" s="87" t="s">
        <v>210</v>
      </c>
      <c r="B845" s="208">
        <v>3245</v>
      </c>
      <c r="C845" s="15">
        <v>10.52</v>
      </c>
      <c r="D845" s="15">
        <v>77.05</v>
      </c>
      <c r="E845" s="15">
        <v>17.2</v>
      </c>
      <c r="F845" s="15">
        <v>12.38</v>
      </c>
      <c r="G845">
        <v>124</v>
      </c>
      <c r="H845">
        <v>169</v>
      </c>
      <c r="I845" s="15">
        <v>4.0999999999999996</v>
      </c>
    </row>
    <row r="846" spans="1:9">
      <c r="A846" s="87" t="s">
        <v>211</v>
      </c>
      <c r="B846" s="208">
        <v>3323</v>
      </c>
      <c r="C846" s="15">
        <v>10.77</v>
      </c>
      <c r="D846" s="15">
        <v>77.05</v>
      </c>
      <c r="E846" s="15">
        <v>17.2</v>
      </c>
      <c r="F846" s="15">
        <v>12.5</v>
      </c>
      <c r="G846">
        <v>124</v>
      </c>
      <c r="H846">
        <v>169</v>
      </c>
      <c r="I846" s="15">
        <v>4.0999999999999996</v>
      </c>
    </row>
    <row r="847" spans="1:9">
      <c r="A847" s="87" t="s">
        <v>212</v>
      </c>
      <c r="B847" s="208">
        <v>3400</v>
      </c>
      <c r="C847" s="15">
        <v>11.02</v>
      </c>
      <c r="D847" s="15">
        <v>77.05</v>
      </c>
      <c r="E847" s="15">
        <v>17.21</v>
      </c>
      <c r="F847" s="15">
        <v>12.63</v>
      </c>
      <c r="G847">
        <v>124</v>
      </c>
      <c r="H847">
        <v>169</v>
      </c>
      <c r="I847" s="15">
        <v>4.0999999999999996</v>
      </c>
    </row>
    <row r="848" spans="1:9">
      <c r="A848" s="185" t="s">
        <v>213</v>
      </c>
      <c r="B848" s="213">
        <v>3478</v>
      </c>
      <c r="C848" s="196">
        <v>11.27</v>
      </c>
      <c r="D848" s="196">
        <v>77.05</v>
      </c>
      <c r="E848" s="196">
        <v>17.22</v>
      </c>
      <c r="F848" s="196">
        <v>12.76</v>
      </c>
      <c r="G848" s="179">
        <v>124</v>
      </c>
      <c r="H848" s="179">
        <v>169</v>
      </c>
      <c r="I848" s="196">
        <v>4.0999999999999996</v>
      </c>
    </row>
    <row r="849" spans="1:9">
      <c r="A849" s="187" t="s">
        <v>214</v>
      </c>
      <c r="B849" s="214">
        <v>3555</v>
      </c>
      <c r="C849" s="197">
        <v>11.52</v>
      </c>
      <c r="D849" s="197">
        <v>77.05</v>
      </c>
      <c r="E849" s="197">
        <v>17.22</v>
      </c>
      <c r="F849" s="197">
        <v>12.89</v>
      </c>
      <c r="G849" s="182">
        <v>124</v>
      </c>
      <c r="H849" s="182">
        <v>169</v>
      </c>
      <c r="I849" s="197">
        <v>4.0999999999999996</v>
      </c>
    </row>
    <row r="850" spans="1:9" ht="15.75" thickBot="1">
      <c r="A850" s="93" t="s">
        <v>215</v>
      </c>
      <c r="B850" s="212">
        <v>3632</v>
      </c>
      <c r="C850" s="67">
        <v>11.77</v>
      </c>
      <c r="D850" s="67">
        <v>77.05</v>
      </c>
      <c r="E850" s="67">
        <v>17.23</v>
      </c>
      <c r="F850" s="67">
        <v>13.02</v>
      </c>
      <c r="G850" s="95">
        <v>0</v>
      </c>
      <c r="H850" s="95">
        <v>0</v>
      </c>
      <c r="I850" s="67">
        <v>0</v>
      </c>
    </row>
    <row r="851" spans="1:9">
      <c r="A851" s="48" t="s">
        <v>1</v>
      </c>
      <c r="B851" s="205" t="s">
        <v>32</v>
      </c>
      <c r="C851" s="62"/>
      <c r="D851" s="368" t="s">
        <v>408</v>
      </c>
      <c r="E851" s="364"/>
      <c r="F851" s="364"/>
      <c r="G851" s="48" t="s">
        <v>3</v>
      </c>
      <c r="H851" s="49"/>
      <c r="I851" s="63" t="str">
        <f>VLOOKUP(B852,'Table of Contents'!$B$6:$E$49,4,FALSE)</f>
        <v>Fuel Oil</v>
      </c>
    </row>
    <row r="852" spans="1:9">
      <c r="A852" s="50" t="s">
        <v>2</v>
      </c>
      <c r="B852" s="206" t="s">
        <v>33</v>
      </c>
      <c r="C852" s="64"/>
      <c r="D852" s="365"/>
      <c r="E852" s="365"/>
      <c r="F852" s="365"/>
      <c r="G852" s="50" t="s">
        <v>105</v>
      </c>
      <c r="H852" s="52"/>
      <c r="I852" s="219">
        <f>VLOOKUP(B852,Summary!$B$7:$J$59,3,FALSE)</f>
        <v>0.87</v>
      </c>
    </row>
    <row r="853" spans="1:9" ht="15.75" thickBot="1">
      <c r="A853" s="53" t="s">
        <v>104</v>
      </c>
      <c r="B853" s="207" t="str">
        <f>VLOOKUP(B852,'Table of Contents'!$B$6:$E$49,2,)</f>
        <v>Fr. 35 - 37 Stbd</v>
      </c>
      <c r="C853" s="65"/>
      <c r="D853" s="366"/>
      <c r="E853" s="366"/>
      <c r="F853" s="366"/>
      <c r="G853" s="53" t="s">
        <v>106</v>
      </c>
      <c r="H853" s="54"/>
      <c r="I853" s="228" t="str">
        <f>VLOOKUP(B852,'Table of Contents'!$B$6:$E$49,3,)</f>
        <v>FO_OVRFLW.S</v>
      </c>
    </row>
    <row r="854" spans="1:9">
      <c r="E854" s="66"/>
    </row>
    <row r="855" spans="1:9">
      <c r="A855" s="362" t="s">
        <v>479</v>
      </c>
      <c r="B855" s="362"/>
      <c r="C855" s="362"/>
      <c r="D855" s="362"/>
      <c r="E855" s="362"/>
      <c r="F855" s="362"/>
      <c r="G855" s="362"/>
      <c r="H855" s="362"/>
      <c r="I855" s="362"/>
    </row>
    <row r="856" spans="1:9">
      <c r="A856" s="362" t="s">
        <v>480</v>
      </c>
      <c r="B856" s="362"/>
      <c r="C856" s="362"/>
      <c r="D856" s="362"/>
      <c r="E856" s="362"/>
      <c r="F856" s="362"/>
      <c r="G856" s="362"/>
      <c r="H856" s="362"/>
      <c r="I856" s="362"/>
    </row>
    <row r="857" spans="1:9">
      <c r="A857" s="362" t="s">
        <v>310</v>
      </c>
      <c r="B857" s="362"/>
      <c r="C857" s="362"/>
      <c r="D857" s="362"/>
      <c r="E857" s="362"/>
      <c r="F857" s="362"/>
      <c r="G857" s="362"/>
      <c r="H857" s="362"/>
      <c r="I857" s="362"/>
    </row>
    <row r="858" spans="1:9">
      <c r="A858" s="363" t="s">
        <v>283</v>
      </c>
      <c r="B858" s="363"/>
      <c r="C858" s="363"/>
      <c r="D858" s="363"/>
      <c r="E858" s="363"/>
      <c r="F858" s="363"/>
      <c r="G858" s="363"/>
      <c r="H858" s="363"/>
      <c r="I858" s="363"/>
    </row>
    <row r="859" spans="1:9">
      <c r="A859" s="362" t="s">
        <v>311</v>
      </c>
      <c r="B859" s="362"/>
      <c r="C859" s="362"/>
      <c r="D859" s="362"/>
      <c r="E859" s="362"/>
      <c r="F859" s="362"/>
      <c r="G859" s="362"/>
      <c r="H859" s="362"/>
      <c r="I859" s="362"/>
    </row>
    <row r="861" spans="1:9">
      <c r="A861" s="59" t="s">
        <v>107</v>
      </c>
      <c r="B861" s="209" t="s">
        <v>82</v>
      </c>
      <c r="C861" s="40" t="s">
        <v>82</v>
      </c>
      <c r="D861" s="40" t="s">
        <v>84</v>
      </c>
      <c r="E861" s="40" t="s">
        <v>85</v>
      </c>
      <c r="F861" s="40" t="s">
        <v>86</v>
      </c>
      <c r="G861" s="367" t="s">
        <v>108</v>
      </c>
      <c r="H861" s="367"/>
      <c r="I861" s="40" t="s">
        <v>109</v>
      </c>
    </row>
    <row r="862" spans="1:9">
      <c r="A862" s="60" t="s">
        <v>156</v>
      </c>
      <c r="B862" s="210" t="s">
        <v>147</v>
      </c>
      <c r="C862" s="42" t="s">
        <v>241</v>
      </c>
      <c r="D862" s="42" t="s">
        <v>148</v>
      </c>
      <c r="E862" s="43" t="s">
        <v>149</v>
      </c>
      <c r="F862" s="43" t="s">
        <v>150</v>
      </c>
      <c r="G862" s="69" t="s">
        <v>151</v>
      </c>
      <c r="H862" s="69" t="s">
        <v>152</v>
      </c>
      <c r="I862" s="43" t="s">
        <v>153</v>
      </c>
    </row>
    <row r="863" spans="1:9">
      <c r="A863" s="87" t="s">
        <v>160</v>
      </c>
      <c r="B863" s="208">
        <v>35</v>
      </c>
      <c r="C863" s="15">
        <v>0.11</v>
      </c>
      <c r="D863" s="15">
        <v>72.34</v>
      </c>
      <c r="E863" s="15">
        <v>11.14</v>
      </c>
      <c r="F863" s="15">
        <v>5.54</v>
      </c>
      <c r="G863">
        <v>16</v>
      </c>
      <c r="H863">
        <v>13</v>
      </c>
      <c r="I863" s="15">
        <v>0.31</v>
      </c>
    </row>
    <row r="864" spans="1:9">
      <c r="A864" s="87" t="s">
        <v>161</v>
      </c>
      <c r="B864" s="208">
        <v>62</v>
      </c>
      <c r="C864" s="15">
        <v>0.2</v>
      </c>
      <c r="D864" s="15">
        <v>72.25</v>
      </c>
      <c r="E864" s="15">
        <v>11.44</v>
      </c>
      <c r="F864" s="15">
        <v>5.71</v>
      </c>
      <c r="G864">
        <v>20</v>
      </c>
      <c r="H864">
        <v>20</v>
      </c>
      <c r="I864" s="15">
        <v>0.47</v>
      </c>
    </row>
    <row r="865" spans="1:9">
      <c r="A865" s="87" t="s">
        <v>162</v>
      </c>
      <c r="B865" s="208">
        <v>91</v>
      </c>
      <c r="C865" s="15">
        <v>0.28999999999999998</v>
      </c>
      <c r="D865" s="15">
        <v>72.17</v>
      </c>
      <c r="E865" s="15">
        <v>11.62</v>
      </c>
      <c r="F865" s="15">
        <v>5.86</v>
      </c>
      <c r="G865">
        <v>21</v>
      </c>
      <c r="H865">
        <v>21</v>
      </c>
      <c r="I865" s="15">
        <v>0.51</v>
      </c>
    </row>
    <row r="866" spans="1:9">
      <c r="A866" s="87" t="s">
        <v>163</v>
      </c>
      <c r="B866" s="208">
        <v>120</v>
      </c>
      <c r="C866" s="15">
        <v>0.39</v>
      </c>
      <c r="D866" s="15">
        <v>72.13</v>
      </c>
      <c r="E866" s="15">
        <v>11.71</v>
      </c>
      <c r="F866" s="15">
        <v>5.99</v>
      </c>
      <c r="G866">
        <v>21</v>
      </c>
      <c r="H866">
        <v>21</v>
      </c>
      <c r="I866" s="15">
        <v>0.51</v>
      </c>
    </row>
    <row r="867" spans="1:9">
      <c r="A867" s="87" t="s">
        <v>164</v>
      </c>
      <c r="B867" s="208">
        <v>150</v>
      </c>
      <c r="C867" s="15">
        <v>0.49</v>
      </c>
      <c r="D867" s="15">
        <v>72.099999999999994</v>
      </c>
      <c r="E867" s="15">
        <v>11.77</v>
      </c>
      <c r="F867" s="15">
        <v>6.13</v>
      </c>
      <c r="G867">
        <v>21</v>
      </c>
      <c r="H867">
        <v>21</v>
      </c>
      <c r="I867" s="15">
        <v>0.51</v>
      </c>
    </row>
    <row r="868" spans="1:9">
      <c r="A868" s="87" t="s">
        <v>165</v>
      </c>
      <c r="B868" s="208">
        <v>179</v>
      </c>
      <c r="C868" s="15">
        <v>0.57999999999999996</v>
      </c>
      <c r="D868" s="15">
        <v>72.09</v>
      </c>
      <c r="E868" s="15">
        <v>11.81</v>
      </c>
      <c r="F868" s="15">
        <v>6.26</v>
      </c>
      <c r="G868">
        <v>21</v>
      </c>
      <c r="H868">
        <v>21</v>
      </c>
      <c r="I868" s="15">
        <v>0.51</v>
      </c>
    </row>
    <row r="869" spans="1:9">
      <c r="A869" s="87" t="s">
        <v>166</v>
      </c>
      <c r="B869" s="208">
        <v>209</v>
      </c>
      <c r="C869" s="15">
        <v>0.68</v>
      </c>
      <c r="D869" s="15">
        <v>72.069999999999993</v>
      </c>
      <c r="E869" s="15">
        <v>11.83</v>
      </c>
      <c r="F869" s="15">
        <v>6.38</v>
      </c>
      <c r="G869">
        <v>21</v>
      </c>
      <c r="H869">
        <v>21</v>
      </c>
      <c r="I869" s="15">
        <v>0.51</v>
      </c>
    </row>
    <row r="870" spans="1:9">
      <c r="A870" s="87" t="s">
        <v>167</v>
      </c>
      <c r="B870" s="208">
        <v>238</v>
      </c>
      <c r="C870" s="15">
        <v>0.77</v>
      </c>
      <c r="D870" s="15">
        <v>72.06</v>
      </c>
      <c r="E870" s="15">
        <v>11.85</v>
      </c>
      <c r="F870" s="15">
        <v>6.51</v>
      </c>
      <c r="G870">
        <v>21</v>
      </c>
      <c r="H870">
        <v>21</v>
      </c>
      <c r="I870" s="15">
        <v>0.51</v>
      </c>
    </row>
    <row r="871" spans="1:9">
      <c r="A871" s="87" t="s">
        <v>168</v>
      </c>
      <c r="B871" s="208">
        <v>268</v>
      </c>
      <c r="C871" s="15">
        <v>0.87</v>
      </c>
      <c r="D871" s="15">
        <v>72.06</v>
      </c>
      <c r="E871" s="15">
        <v>11.87</v>
      </c>
      <c r="F871" s="15">
        <v>6.64</v>
      </c>
      <c r="G871">
        <v>21</v>
      </c>
      <c r="H871">
        <v>21</v>
      </c>
      <c r="I871" s="15">
        <v>0.51</v>
      </c>
    </row>
    <row r="872" spans="1:9">
      <c r="A872" s="87" t="s">
        <v>169</v>
      </c>
      <c r="B872" s="208">
        <v>297</v>
      </c>
      <c r="C872" s="15">
        <v>0.96</v>
      </c>
      <c r="D872" s="15">
        <v>72.05</v>
      </c>
      <c r="E872" s="15">
        <v>11.88</v>
      </c>
      <c r="F872" s="15">
        <v>6.77</v>
      </c>
      <c r="G872">
        <v>21</v>
      </c>
      <c r="H872">
        <v>21</v>
      </c>
      <c r="I872" s="15">
        <v>0.51</v>
      </c>
    </row>
    <row r="873" spans="1:9">
      <c r="A873" s="87" t="s">
        <v>170</v>
      </c>
      <c r="B873" s="208">
        <v>327</v>
      </c>
      <c r="C873" s="15">
        <v>1.06</v>
      </c>
      <c r="D873" s="15">
        <v>72.05</v>
      </c>
      <c r="E873" s="15">
        <v>11.89</v>
      </c>
      <c r="F873" s="15">
        <v>6.89</v>
      </c>
      <c r="G873">
        <v>21</v>
      </c>
      <c r="H873">
        <v>21</v>
      </c>
      <c r="I873" s="15">
        <v>0.51</v>
      </c>
    </row>
    <row r="874" spans="1:9">
      <c r="A874" s="87" t="s">
        <v>171</v>
      </c>
      <c r="B874" s="208">
        <v>356</v>
      </c>
      <c r="C874" s="15">
        <v>1.1499999999999999</v>
      </c>
      <c r="D874" s="15">
        <v>72.040000000000006</v>
      </c>
      <c r="E874" s="15">
        <v>11.9</v>
      </c>
      <c r="F874" s="15">
        <v>7.02</v>
      </c>
      <c r="G874">
        <v>21</v>
      </c>
      <c r="H874">
        <v>21</v>
      </c>
      <c r="I874" s="15">
        <v>0.51</v>
      </c>
    </row>
    <row r="875" spans="1:9">
      <c r="A875" s="87" t="s">
        <v>172</v>
      </c>
      <c r="B875" s="208">
        <v>386</v>
      </c>
      <c r="C875" s="15">
        <v>1.25</v>
      </c>
      <c r="D875" s="15">
        <v>72.040000000000006</v>
      </c>
      <c r="E875" s="15">
        <v>11.91</v>
      </c>
      <c r="F875" s="15">
        <v>7.14</v>
      </c>
      <c r="G875">
        <v>21</v>
      </c>
      <c r="H875">
        <v>21</v>
      </c>
      <c r="I875" s="15">
        <v>0.51</v>
      </c>
    </row>
    <row r="876" spans="1:9">
      <c r="A876" s="87" t="s">
        <v>173</v>
      </c>
      <c r="B876" s="208">
        <v>415</v>
      </c>
      <c r="C876" s="15">
        <v>1.35</v>
      </c>
      <c r="D876" s="15">
        <v>72.040000000000006</v>
      </c>
      <c r="E876" s="15">
        <v>11.92</v>
      </c>
      <c r="F876" s="15">
        <v>7.27</v>
      </c>
      <c r="G876">
        <v>21</v>
      </c>
      <c r="H876">
        <v>21</v>
      </c>
      <c r="I876" s="15">
        <v>0.51</v>
      </c>
    </row>
    <row r="877" spans="1:9">
      <c r="A877" s="87" t="s">
        <v>174</v>
      </c>
      <c r="B877" s="208">
        <v>445</v>
      </c>
      <c r="C877" s="15">
        <v>1.44</v>
      </c>
      <c r="D877" s="15">
        <v>72.03</v>
      </c>
      <c r="E877" s="15">
        <v>11.92</v>
      </c>
      <c r="F877" s="15">
        <v>7.4</v>
      </c>
      <c r="G877">
        <v>21</v>
      </c>
      <c r="H877">
        <v>21</v>
      </c>
      <c r="I877" s="15">
        <v>0.51</v>
      </c>
    </row>
    <row r="878" spans="1:9">
      <c r="A878" s="87" t="s">
        <v>175</v>
      </c>
      <c r="B878" s="208">
        <v>474</v>
      </c>
      <c r="C878" s="15">
        <v>1.54</v>
      </c>
      <c r="D878" s="15">
        <v>72.03</v>
      </c>
      <c r="E878" s="15">
        <v>11.93</v>
      </c>
      <c r="F878" s="15">
        <v>7.52</v>
      </c>
      <c r="G878">
        <v>21</v>
      </c>
      <c r="H878">
        <v>21</v>
      </c>
      <c r="I878" s="15">
        <v>0.51</v>
      </c>
    </row>
    <row r="879" spans="1:9">
      <c r="A879" s="87" t="s">
        <v>176</v>
      </c>
      <c r="B879" s="208">
        <v>504</v>
      </c>
      <c r="C879" s="15">
        <v>1.63</v>
      </c>
      <c r="D879" s="15">
        <v>72.03</v>
      </c>
      <c r="E879" s="15">
        <v>11.93</v>
      </c>
      <c r="F879" s="15">
        <v>7.65</v>
      </c>
      <c r="G879">
        <v>21</v>
      </c>
      <c r="H879">
        <v>21</v>
      </c>
      <c r="I879" s="15">
        <v>0.51</v>
      </c>
    </row>
    <row r="880" spans="1:9">
      <c r="A880" s="87" t="s">
        <v>177</v>
      </c>
      <c r="B880" s="208">
        <v>533</v>
      </c>
      <c r="C880" s="15">
        <v>1.73</v>
      </c>
      <c r="D880" s="15">
        <v>72.03</v>
      </c>
      <c r="E880" s="15">
        <v>11.93</v>
      </c>
      <c r="F880" s="15">
        <v>7.77</v>
      </c>
      <c r="G880">
        <v>21</v>
      </c>
      <c r="H880">
        <v>21</v>
      </c>
      <c r="I880" s="15">
        <v>0.51</v>
      </c>
    </row>
    <row r="881" spans="1:9">
      <c r="A881" s="87" t="s">
        <v>178</v>
      </c>
      <c r="B881" s="208">
        <v>563</v>
      </c>
      <c r="C881" s="15">
        <v>1.82</v>
      </c>
      <c r="D881" s="15">
        <v>72.03</v>
      </c>
      <c r="E881" s="15">
        <v>11.94</v>
      </c>
      <c r="F881" s="15">
        <v>7.9</v>
      </c>
      <c r="G881">
        <v>21</v>
      </c>
      <c r="H881">
        <v>21</v>
      </c>
      <c r="I881" s="15">
        <v>0.51</v>
      </c>
    </row>
    <row r="882" spans="1:9">
      <c r="A882" s="87" t="s">
        <v>179</v>
      </c>
      <c r="B882" s="208">
        <v>592</v>
      </c>
      <c r="C882" s="15">
        <v>1.92</v>
      </c>
      <c r="D882" s="15">
        <v>72.03</v>
      </c>
      <c r="E882" s="15">
        <v>11.94</v>
      </c>
      <c r="F882" s="15">
        <v>8.02</v>
      </c>
      <c r="G882">
        <v>21</v>
      </c>
      <c r="H882">
        <v>21</v>
      </c>
      <c r="I882" s="15">
        <v>0.51</v>
      </c>
    </row>
    <row r="883" spans="1:9">
      <c r="A883" s="87" t="s">
        <v>180</v>
      </c>
      <c r="B883" s="208">
        <v>621</v>
      </c>
      <c r="C883" s="15">
        <v>2.0099999999999998</v>
      </c>
      <c r="D883" s="15">
        <v>72.02</v>
      </c>
      <c r="E883" s="15">
        <v>11.94</v>
      </c>
      <c r="F883" s="15">
        <v>8.15</v>
      </c>
      <c r="G883">
        <v>21</v>
      </c>
      <c r="H883">
        <v>21</v>
      </c>
      <c r="I883" s="15">
        <v>0.51</v>
      </c>
    </row>
    <row r="884" spans="1:9">
      <c r="A884" s="87" t="s">
        <v>181</v>
      </c>
      <c r="B884" s="208">
        <v>651</v>
      </c>
      <c r="C884" s="15">
        <v>2.11</v>
      </c>
      <c r="D884" s="15">
        <v>72.02</v>
      </c>
      <c r="E884" s="15">
        <v>11.95</v>
      </c>
      <c r="F884" s="15">
        <v>8.27</v>
      </c>
      <c r="G884">
        <v>21</v>
      </c>
      <c r="H884">
        <v>21</v>
      </c>
      <c r="I884" s="15">
        <v>0.51</v>
      </c>
    </row>
    <row r="885" spans="1:9">
      <c r="A885" s="87" t="s">
        <v>182</v>
      </c>
      <c r="B885" s="208">
        <v>680</v>
      </c>
      <c r="C885" s="15">
        <v>2.21</v>
      </c>
      <c r="D885" s="15">
        <v>72.02</v>
      </c>
      <c r="E885" s="15">
        <v>11.95</v>
      </c>
      <c r="F885" s="15">
        <v>8.4</v>
      </c>
      <c r="G885">
        <v>21</v>
      </c>
      <c r="H885">
        <v>21</v>
      </c>
      <c r="I885" s="15">
        <v>0.51</v>
      </c>
    </row>
    <row r="886" spans="1:9">
      <c r="A886" s="87" t="s">
        <v>183</v>
      </c>
      <c r="B886" s="208">
        <v>710</v>
      </c>
      <c r="C886" s="15">
        <v>2.2999999999999998</v>
      </c>
      <c r="D886" s="15">
        <v>72.02</v>
      </c>
      <c r="E886" s="15">
        <v>11.95</v>
      </c>
      <c r="F886" s="15">
        <v>8.52</v>
      </c>
      <c r="G886">
        <v>21</v>
      </c>
      <c r="H886">
        <v>21</v>
      </c>
      <c r="I886" s="15">
        <v>0.51</v>
      </c>
    </row>
    <row r="887" spans="1:9">
      <c r="A887" s="87" t="s">
        <v>184</v>
      </c>
      <c r="B887" s="208">
        <v>739</v>
      </c>
      <c r="C887" s="15">
        <v>2.4</v>
      </c>
      <c r="D887" s="15">
        <v>72.02</v>
      </c>
      <c r="E887" s="15">
        <v>11.95</v>
      </c>
      <c r="F887" s="15">
        <v>8.65</v>
      </c>
      <c r="G887">
        <v>21</v>
      </c>
      <c r="H887">
        <v>21</v>
      </c>
      <c r="I887" s="15">
        <v>0.51</v>
      </c>
    </row>
    <row r="888" spans="1:9">
      <c r="A888" s="87" t="s">
        <v>185</v>
      </c>
      <c r="B888" s="208">
        <v>769</v>
      </c>
      <c r="C888" s="15">
        <v>2.4900000000000002</v>
      </c>
      <c r="D888" s="15">
        <v>72.02</v>
      </c>
      <c r="E888" s="15">
        <v>11.95</v>
      </c>
      <c r="F888" s="15">
        <v>8.7799999999999994</v>
      </c>
      <c r="G888">
        <v>21</v>
      </c>
      <c r="H888">
        <v>21</v>
      </c>
      <c r="I888" s="15">
        <v>0.51</v>
      </c>
    </row>
    <row r="889" spans="1:9">
      <c r="A889" s="87" t="s">
        <v>187</v>
      </c>
      <c r="B889" s="208">
        <v>798</v>
      </c>
      <c r="C889" s="15">
        <v>2.59</v>
      </c>
      <c r="D889" s="15">
        <v>72.02</v>
      </c>
      <c r="E889" s="15">
        <v>11.96</v>
      </c>
      <c r="F889" s="15">
        <v>8.9</v>
      </c>
      <c r="G889">
        <v>21</v>
      </c>
      <c r="H889">
        <v>21</v>
      </c>
      <c r="I889" s="15">
        <v>0.51</v>
      </c>
    </row>
    <row r="890" spans="1:9">
      <c r="A890" s="87" t="s">
        <v>186</v>
      </c>
      <c r="B890" s="208">
        <v>828</v>
      </c>
      <c r="C890" s="15">
        <v>2.68</v>
      </c>
      <c r="D890" s="15">
        <v>72.02</v>
      </c>
      <c r="E890" s="15">
        <v>11.96</v>
      </c>
      <c r="F890" s="15">
        <v>9.0299999999999994</v>
      </c>
      <c r="G890">
        <v>21</v>
      </c>
      <c r="H890">
        <v>21</v>
      </c>
      <c r="I890" s="15">
        <v>0.51</v>
      </c>
    </row>
    <row r="891" spans="1:9">
      <c r="A891" s="87" t="s">
        <v>188</v>
      </c>
      <c r="B891" s="208">
        <v>857</v>
      </c>
      <c r="C891" s="15">
        <v>2.78</v>
      </c>
      <c r="D891" s="15">
        <v>72.02</v>
      </c>
      <c r="E891" s="15">
        <v>11.96</v>
      </c>
      <c r="F891" s="15">
        <v>9.15</v>
      </c>
      <c r="G891">
        <v>21</v>
      </c>
      <c r="H891">
        <v>21</v>
      </c>
      <c r="I891" s="15">
        <v>0.51</v>
      </c>
    </row>
    <row r="892" spans="1:9">
      <c r="A892" s="87" t="s">
        <v>189</v>
      </c>
      <c r="B892" s="208">
        <v>887</v>
      </c>
      <c r="C892" s="15">
        <v>2.87</v>
      </c>
      <c r="D892" s="15">
        <v>72.02</v>
      </c>
      <c r="E892" s="15">
        <v>11.96</v>
      </c>
      <c r="F892" s="15">
        <v>9.2799999999999994</v>
      </c>
      <c r="G892">
        <v>21</v>
      </c>
      <c r="H892">
        <v>21</v>
      </c>
      <c r="I892" s="15">
        <v>0.51</v>
      </c>
    </row>
    <row r="893" spans="1:9">
      <c r="A893" s="87" t="s">
        <v>190</v>
      </c>
      <c r="B893" s="208">
        <v>916</v>
      </c>
      <c r="C893" s="15">
        <v>2.97</v>
      </c>
      <c r="D893" s="15">
        <v>72.02</v>
      </c>
      <c r="E893" s="15">
        <v>11.96</v>
      </c>
      <c r="F893" s="15">
        <v>9.4</v>
      </c>
      <c r="G893">
        <v>21</v>
      </c>
      <c r="H893">
        <v>21</v>
      </c>
      <c r="I893" s="15">
        <v>0.51</v>
      </c>
    </row>
    <row r="894" spans="1:9">
      <c r="A894" s="87" t="s">
        <v>191</v>
      </c>
      <c r="B894" s="208">
        <v>946</v>
      </c>
      <c r="C894" s="15">
        <v>3.07</v>
      </c>
      <c r="D894" s="15">
        <v>72.02</v>
      </c>
      <c r="E894" s="15">
        <v>11.96</v>
      </c>
      <c r="F894" s="15">
        <v>9.5299999999999994</v>
      </c>
      <c r="G894">
        <v>21</v>
      </c>
      <c r="H894">
        <v>21</v>
      </c>
      <c r="I894" s="15">
        <v>0.51</v>
      </c>
    </row>
    <row r="895" spans="1:9">
      <c r="A895" s="87" t="s">
        <v>192</v>
      </c>
      <c r="B895" s="208">
        <v>975</v>
      </c>
      <c r="C895" s="15">
        <v>3.16</v>
      </c>
      <c r="D895" s="15">
        <v>72.02</v>
      </c>
      <c r="E895" s="15">
        <v>11.96</v>
      </c>
      <c r="F895" s="15">
        <v>9.65</v>
      </c>
      <c r="G895">
        <v>21</v>
      </c>
      <c r="H895">
        <v>21</v>
      </c>
      <c r="I895" s="15">
        <v>0.51</v>
      </c>
    </row>
    <row r="896" spans="1:9">
      <c r="A896" s="87" t="s">
        <v>193</v>
      </c>
      <c r="B896" s="208">
        <v>1005</v>
      </c>
      <c r="C896" s="15">
        <v>3.26</v>
      </c>
      <c r="D896" s="15">
        <v>72.02</v>
      </c>
      <c r="E896" s="15">
        <v>11.97</v>
      </c>
      <c r="F896" s="15">
        <v>9.7799999999999994</v>
      </c>
      <c r="G896">
        <v>21</v>
      </c>
      <c r="H896">
        <v>21</v>
      </c>
      <c r="I896" s="15">
        <v>0.51</v>
      </c>
    </row>
    <row r="897" spans="1:9">
      <c r="A897" s="87" t="s">
        <v>194</v>
      </c>
      <c r="B897" s="208">
        <v>1034</v>
      </c>
      <c r="C897" s="15">
        <v>3.35</v>
      </c>
      <c r="D897" s="15">
        <v>72.010000000000005</v>
      </c>
      <c r="E897" s="15">
        <v>11.97</v>
      </c>
      <c r="F897" s="15">
        <v>9.9</v>
      </c>
      <c r="G897">
        <v>21</v>
      </c>
      <c r="H897">
        <v>21</v>
      </c>
      <c r="I897" s="15">
        <v>0.51</v>
      </c>
    </row>
    <row r="898" spans="1:9">
      <c r="A898" s="87" t="s">
        <v>195</v>
      </c>
      <c r="B898" s="208">
        <v>1064</v>
      </c>
      <c r="C898" s="15">
        <v>3.45</v>
      </c>
      <c r="D898" s="15">
        <v>72.010000000000005</v>
      </c>
      <c r="E898" s="15">
        <v>11.97</v>
      </c>
      <c r="F898" s="15">
        <v>10.029999999999999</v>
      </c>
      <c r="G898">
        <v>21</v>
      </c>
      <c r="H898">
        <v>21</v>
      </c>
      <c r="I898" s="15">
        <v>0.51</v>
      </c>
    </row>
    <row r="899" spans="1:9">
      <c r="A899" s="87" t="s">
        <v>196</v>
      </c>
      <c r="B899" s="208">
        <v>1093</v>
      </c>
      <c r="C899" s="15">
        <v>3.54</v>
      </c>
      <c r="D899" s="15">
        <v>72.010000000000005</v>
      </c>
      <c r="E899" s="15">
        <v>11.97</v>
      </c>
      <c r="F899" s="15">
        <v>10.15</v>
      </c>
      <c r="G899">
        <v>21</v>
      </c>
      <c r="H899">
        <v>21</v>
      </c>
      <c r="I899" s="15">
        <v>0.51</v>
      </c>
    </row>
    <row r="900" spans="1:9">
      <c r="A900" s="87" t="s">
        <v>197</v>
      </c>
      <c r="B900" s="208">
        <v>1123</v>
      </c>
      <c r="C900" s="15">
        <v>3.64</v>
      </c>
      <c r="D900" s="15">
        <v>72.010000000000005</v>
      </c>
      <c r="E900" s="15">
        <v>11.97</v>
      </c>
      <c r="F900" s="15">
        <v>10.28</v>
      </c>
      <c r="G900">
        <v>21</v>
      </c>
      <c r="H900">
        <v>21</v>
      </c>
      <c r="I900" s="15">
        <v>0.51</v>
      </c>
    </row>
    <row r="901" spans="1:9">
      <c r="A901" s="87" t="s">
        <v>198</v>
      </c>
      <c r="B901" s="208">
        <v>1152</v>
      </c>
      <c r="C901" s="15">
        <v>3.73</v>
      </c>
      <c r="D901" s="15">
        <v>72.010000000000005</v>
      </c>
      <c r="E901" s="15">
        <v>11.97</v>
      </c>
      <c r="F901" s="15">
        <v>10.4</v>
      </c>
      <c r="G901">
        <v>21</v>
      </c>
      <c r="H901">
        <v>21</v>
      </c>
      <c r="I901" s="15">
        <v>0.51</v>
      </c>
    </row>
    <row r="902" spans="1:9">
      <c r="A902" s="87" t="s">
        <v>199</v>
      </c>
      <c r="B902" s="208">
        <v>1181</v>
      </c>
      <c r="C902" s="15">
        <v>3.83</v>
      </c>
      <c r="D902" s="15">
        <v>72.010000000000005</v>
      </c>
      <c r="E902" s="15">
        <v>11.97</v>
      </c>
      <c r="F902" s="15">
        <v>10.53</v>
      </c>
      <c r="G902">
        <v>21</v>
      </c>
      <c r="H902">
        <v>21</v>
      </c>
      <c r="I902" s="15">
        <v>0.51</v>
      </c>
    </row>
    <row r="903" spans="1:9">
      <c r="A903" s="87" t="s">
        <v>200</v>
      </c>
      <c r="B903" s="208">
        <v>1211</v>
      </c>
      <c r="C903" s="15">
        <v>3.93</v>
      </c>
      <c r="D903" s="15">
        <v>72.010000000000005</v>
      </c>
      <c r="E903" s="15">
        <v>11.97</v>
      </c>
      <c r="F903" s="15">
        <v>10.65</v>
      </c>
      <c r="G903">
        <v>21</v>
      </c>
      <c r="H903">
        <v>21</v>
      </c>
      <c r="I903" s="15">
        <v>0.51</v>
      </c>
    </row>
    <row r="904" spans="1:9">
      <c r="A904" s="87" t="s">
        <v>201</v>
      </c>
      <c r="B904" s="208">
        <v>1240</v>
      </c>
      <c r="C904" s="15">
        <v>4.0199999999999996</v>
      </c>
      <c r="D904" s="15">
        <v>72.010000000000005</v>
      </c>
      <c r="E904" s="15">
        <v>11.97</v>
      </c>
      <c r="F904" s="15">
        <v>10.78</v>
      </c>
      <c r="G904">
        <v>21</v>
      </c>
      <c r="H904">
        <v>21</v>
      </c>
      <c r="I904" s="15">
        <v>0.51</v>
      </c>
    </row>
    <row r="905" spans="1:9">
      <c r="A905" s="87" t="s">
        <v>202</v>
      </c>
      <c r="B905" s="208">
        <v>1270</v>
      </c>
      <c r="C905" s="15">
        <v>4.12</v>
      </c>
      <c r="D905" s="15">
        <v>72.010000000000005</v>
      </c>
      <c r="E905" s="15">
        <v>11.97</v>
      </c>
      <c r="F905" s="15">
        <v>10.9</v>
      </c>
      <c r="G905">
        <v>21</v>
      </c>
      <c r="H905">
        <v>21</v>
      </c>
      <c r="I905" s="15">
        <v>0.51</v>
      </c>
    </row>
    <row r="906" spans="1:9">
      <c r="A906" s="87" t="s">
        <v>203</v>
      </c>
      <c r="B906" s="208">
        <v>1299</v>
      </c>
      <c r="C906" s="15">
        <v>4.21</v>
      </c>
      <c r="D906" s="15">
        <v>72.010000000000005</v>
      </c>
      <c r="E906" s="15">
        <v>11.97</v>
      </c>
      <c r="F906" s="15">
        <v>11.03</v>
      </c>
      <c r="G906">
        <v>21</v>
      </c>
      <c r="H906">
        <v>21</v>
      </c>
      <c r="I906" s="15">
        <v>0.51</v>
      </c>
    </row>
    <row r="907" spans="1:9">
      <c r="A907" s="87" t="s">
        <v>204</v>
      </c>
      <c r="B907" s="208">
        <v>1329</v>
      </c>
      <c r="C907" s="15">
        <v>4.3099999999999996</v>
      </c>
      <c r="D907" s="15">
        <v>72.010000000000005</v>
      </c>
      <c r="E907" s="15">
        <v>11.97</v>
      </c>
      <c r="F907" s="15">
        <v>11.15</v>
      </c>
      <c r="G907">
        <v>21</v>
      </c>
      <c r="H907">
        <v>21</v>
      </c>
      <c r="I907" s="15">
        <v>0.51</v>
      </c>
    </row>
    <row r="908" spans="1:9">
      <c r="A908" s="87" t="s">
        <v>205</v>
      </c>
      <c r="B908" s="208">
        <v>1358</v>
      </c>
      <c r="C908" s="15">
        <v>4.4000000000000004</v>
      </c>
      <c r="D908" s="15">
        <v>72.010000000000005</v>
      </c>
      <c r="E908" s="15">
        <v>11.97</v>
      </c>
      <c r="F908" s="15">
        <v>11.28</v>
      </c>
      <c r="G908">
        <v>21</v>
      </c>
      <c r="H908">
        <v>21</v>
      </c>
      <c r="I908" s="15">
        <v>0.51</v>
      </c>
    </row>
    <row r="909" spans="1:9">
      <c r="A909" s="87" t="s">
        <v>206</v>
      </c>
      <c r="B909" s="208">
        <v>1388</v>
      </c>
      <c r="C909" s="15">
        <v>4.5</v>
      </c>
      <c r="D909" s="15">
        <v>72.010000000000005</v>
      </c>
      <c r="E909" s="15">
        <v>11.97</v>
      </c>
      <c r="F909" s="15">
        <v>11.4</v>
      </c>
      <c r="G909">
        <v>21</v>
      </c>
      <c r="H909">
        <v>21</v>
      </c>
      <c r="I909" s="15">
        <v>0.51</v>
      </c>
    </row>
    <row r="910" spans="1:9">
      <c r="A910" s="87" t="s">
        <v>207</v>
      </c>
      <c r="B910" s="208">
        <v>1417</v>
      </c>
      <c r="C910" s="15">
        <v>4.59</v>
      </c>
      <c r="D910" s="15">
        <v>72.010000000000005</v>
      </c>
      <c r="E910" s="15">
        <v>11.98</v>
      </c>
      <c r="F910" s="15">
        <v>11.53</v>
      </c>
      <c r="G910">
        <v>21</v>
      </c>
      <c r="H910">
        <v>21</v>
      </c>
      <c r="I910" s="15">
        <v>0.51</v>
      </c>
    </row>
    <row r="911" spans="1:9" ht="15.75" thickBot="1">
      <c r="A911" s="80" t="s">
        <v>209</v>
      </c>
    </row>
    <row r="912" spans="1:9" ht="15" customHeight="1">
      <c r="A912" s="48" t="s">
        <v>1</v>
      </c>
      <c r="B912" s="205" t="s">
        <v>32</v>
      </c>
      <c r="C912" s="62"/>
      <c r="D912" s="368" t="s">
        <v>408</v>
      </c>
      <c r="E912" s="364"/>
      <c r="F912" s="364"/>
      <c r="G912" s="48" t="s">
        <v>3</v>
      </c>
      <c r="H912" s="49"/>
      <c r="I912" s="63" t="str">
        <f>VLOOKUP(B913,'Table of Contents'!$B$6:$E$49,4,FALSE)</f>
        <v>Fuel Oil</v>
      </c>
    </row>
    <row r="913" spans="1:9" ht="15" customHeight="1">
      <c r="A913" s="50" t="s">
        <v>2</v>
      </c>
      <c r="B913" s="206" t="s">
        <v>33</v>
      </c>
      <c r="C913" s="64"/>
      <c r="D913" s="365"/>
      <c r="E913" s="365"/>
      <c r="F913" s="365"/>
      <c r="G913" s="50" t="s">
        <v>105</v>
      </c>
      <c r="H913" s="52"/>
      <c r="I913" s="219">
        <f>VLOOKUP(B913,Summary!$B$7:$J$59,3,FALSE)</f>
        <v>0.87</v>
      </c>
    </row>
    <row r="914" spans="1:9" ht="15.75" customHeight="1" thickBot="1">
      <c r="A914" s="53" t="s">
        <v>104</v>
      </c>
      <c r="B914" s="207" t="str">
        <f>VLOOKUP(B913,'Table of Contents'!$B$6:$E$49,2,)</f>
        <v>Fr. 35 - 37 Stbd</v>
      </c>
      <c r="C914" s="65"/>
      <c r="D914" s="366"/>
      <c r="E914" s="366"/>
      <c r="F914" s="366"/>
      <c r="G914" s="53" t="s">
        <v>106</v>
      </c>
      <c r="H914" s="54"/>
      <c r="I914" s="81" t="str">
        <f>VLOOKUP(B913,'Table of Contents'!$B$6:$E$49,3,)</f>
        <v>FO_OVRFLW.S</v>
      </c>
    </row>
    <row r="915" spans="1:9">
      <c r="A915" s="80"/>
    </row>
    <row r="916" spans="1:9">
      <c r="A916" s="59" t="s">
        <v>107</v>
      </c>
      <c r="B916" s="209" t="s">
        <v>82</v>
      </c>
      <c r="C916" s="40" t="s">
        <v>82</v>
      </c>
      <c r="D916" s="40" t="s">
        <v>84</v>
      </c>
      <c r="E916" s="40" t="s">
        <v>85</v>
      </c>
      <c r="F916" s="40" t="s">
        <v>86</v>
      </c>
      <c r="G916" s="367" t="s">
        <v>108</v>
      </c>
      <c r="H916" s="367"/>
      <c r="I916" s="40" t="s">
        <v>109</v>
      </c>
    </row>
    <row r="917" spans="1:9">
      <c r="A917" s="60" t="s">
        <v>156</v>
      </c>
      <c r="B917" s="210" t="s">
        <v>147</v>
      </c>
      <c r="C917" s="42" t="s">
        <v>241</v>
      </c>
      <c r="D917" s="42" t="s">
        <v>148</v>
      </c>
      <c r="E917" s="43" t="s">
        <v>149</v>
      </c>
      <c r="F917" s="43" t="s">
        <v>150</v>
      </c>
      <c r="G917" s="69" t="s">
        <v>151</v>
      </c>
      <c r="H917" s="69" t="s">
        <v>152</v>
      </c>
      <c r="I917" s="43" t="s">
        <v>153</v>
      </c>
    </row>
    <row r="918" spans="1:9">
      <c r="A918" s="87" t="s">
        <v>208</v>
      </c>
      <c r="B918" s="208">
        <v>1447</v>
      </c>
      <c r="C918" s="15">
        <v>4.6900000000000004</v>
      </c>
      <c r="D918" s="15">
        <v>72.010000000000005</v>
      </c>
      <c r="E918" s="15">
        <v>11.98</v>
      </c>
      <c r="F918" s="15">
        <v>11.65</v>
      </c>
      <c r="G918">
        <v>21</v>
      </c>
      <c r="H918">
        <v>21</v>
      </c>
      <c r="I918" s="15">
        <v>0.51</v>
      </c>
    </row>
    <row r="919" spans="1:9">
      <c r="A919" s="87" t="s">
        <v>210</v>
      </c>
      <c r="B919" s="208">
        <v>1476</v>
      </c>
      <c r="C919" s="15">
        <v>4.78</v>
      </c>
      <c r="D919" s="15">
        <v>72.010000000000005</v>
      </c>
      <c r="E919" s="15">
        <v>11.98</v>
      </c>
      <c r="F919" s="15">
        <v>11.78</v>
      </c>
      <c r="G919">
        <v>21</v>
      </c>
      <c r="H919">
        <v>21</v>
      </c>
      <c r="I919" s="15">
        <v>0.51</v>
      </c>
    </row>
    <row r="920" spans="1:9">
      <c r="A920" s="185" t="s">
        <v>211</v>
      </c>
      <c r="B920" s="213">
        <v>1506</v>
      </c>
      <c r="C920" s="196">
        <v>4.88</v>
      </c>
      <c r="D920" s="196">
        <v>72.010000000000005</v>
      </c>
      <c r="E920" s="196">
        <v>11.98</v>
      </c>
      <c r="F920" s="196">
        <v>11.9</v>
      </c>
      <c r="G920" s="179">
        <v>21</v>
      </c>
      <c r="H920" s="179">
        <v>21</v>
      </c>
      <c r="I920" s="196">
        <v>0.51</v>
      </c>
    </row>
    <row r="921" spans="1:9">
      <c r="A921" s="87" t="s">
        <v>212</v>
      </c>
      <c r="B921" s="208">
        <v>1535</v>
      </c>
      <c r="C921" s="15">
        <v>4.9800000000000004</v>
      </c>
      <c r="D921" s="15">
        <v>72.010000000000005</v>
      </c>
      <c r="E921" s="15">
        <v>11.98</v>
      </c>
      <c r="F921" s="15">
        <v>12.03</v>
      </c>
      <c r="G921">
        <v>21</v>
      </c>
      <c r="H921">
        <v>21</v>
      </c>
      <c r="I921" s="15">
        <v>0.51</v>
      </c>
    </row>
    <row r="922" spans="1:9">
      <c r="A922" s="186" t="s">
        <v>213</v>
      </c>
      <c r="B922" s="214">
        <v>1565</v>
      </c>
      <c r="C922" s="197">
        <v>5.07</v>
      </c>
      <c r="D922" s="197">
        <v>72.010000000000005</v>
      </c>
      <c r="E922" s="197">
        <v>11.98</v>
      </c>
      <c r="F922" s="197">
        <v>12.15</v>
      </c>
      <c r="G922" s="182">
        <v>21</v>
      </c>
      <c r="H922" s="182">
        <v>21</v>
      </c>
      <c r="I922" s="197">
        <v>0.51</v>
      </c>
    </row>
    <row r="923" spans="1:9" ht="15.75" thickBot="1">
      <c r="A923" s="93" t="s">
        <v>214</v>
      </c>
      <c r="B923" s="212">
        <v>1589</v>
      </c>
      <c r="C923" s="67">
        <v>5.15</v>
      </c>
      <c r="D923" s="67">
        <v>72.010000000000005</v>
      </c>
      <c r="E923" s="67">
        <v>11.98</v>
      </c>
      <c r="F923" s="67">
        <v>12.26</v>
      </c>
      <c r="G923" s="95">
        <v>0</v>
      </c>
      <c r="H923" s="95">
        <v>0</v>
      </c>
      <c r="I923" s="67">
        <v>0</v>
      </c>
    </row>
    <row r="924" spans="1:9" ht="15" customHeight="1">
      <c r="A924" s="48" t="s">
        <v>1</v>
      </c>
      <c r="B924" s="205" t="s">
        <v>32</v>
      </c>
      <c r="C924" s="62"/>
      <c r="D924" s="368" t="s">
        <v>409</v>
      </c>
      <c r="E924" s="364"/>
      <c r="F924" s="364"/>
      <c r="G924" s="48" t="s">
        <v>3</v>
      </c>
      <c r="H924" s="49"/>
      <c r="I924" s="63" t="str">
        <f>VLOOKUP(B925,'Table of Contents'!$B$6:$E$49,4,FALSE)</f>
        <v>Fuel Oil</v>
      </c>
    </row>
    <row r="925" spans="1:9" ht="15" customHeight="1">
      <c r="A925" s="50" t="s">
        <v>2</v>
      </c>
      <c r="B925" s="206" t="s">
        <v>25</v>
      </c>
      <c r="C925" s="64"/>
      <c r="D925" s="365"/>
      <c r="E925" s="365"/>
      <c r="F925" s="365"/>
      <c r="G925" s="50" t="s">
        <v>105</v>
      </c>
      <c r="H925" s="52"/>
      <c r="I925" s="219">
        <f>VLOOKUP(B925,Summary!$B$7:$J$59,3,FALSE)</f>
        <v>0.87</v>
      </c>
    </row>
    <row r="926" spans="1:9" ht="15.75" customHeight="1" thickBot="1">
      <c r="A926" s="53" t="s">
        <v>104</v>
      </c>
      <c r="B926" s="207" t="str">
        <f>VLOOKUP(B925,'Table of Contents'!$B$6:$E$49,2,)</f>
        <v>Fr. 76 - 78 Port</v>
      </c>
      <c r="C926" s="65"/>
      <c r="D926" s="366"/>
      <c r="E926" s="366"/>
      <c r="F926" s="366"/>
      <c r="G926" s="53" t="s">
        <v>106</v>
      </c>
      <c r="H926" s="54"/>
      <c r="I926" s="65" t="str">
        <f>VLOOKUP(B925,'Table of Contents'!$B$6:$E$49,3,)</f>
        <v>FOO3-76-2</v>
      </c>
    </row>
    <row r="927" spans="1:9">
      <c r="E927" s="66"/>
    </row>
    <row r="928" spans="1:9">
      <c r="A928" s="362" t="s">
        <v>477</v>
      </c>
      <c r="B928" s="362"/>
      <c r="C928" s="362"/>
      <c r="D928" s="362"/>
      <c r="E928" s="362"/>
      <c r="F928" s="362"/>
      <c r="G928" s="362"/>
      <c r="H928" s="362"/>
      <c r="I928" s="362"/>
    </row>
    <row r="929" spans="1:9">
      <c r="A929" s="362" t="s">
        <v>478</v>
      </c>
      <c r="B929" s="362"/>
      <c r="C929" s="362"/>
      <c r="D929" s="362"/>
      <c r="E929" s="362"/>
      <c r="F929" s="362"/>
      <c r="G929" s="362"/>
      <c r="H929" s="362"/>
      <c r="I929" s="362"/>
    </row>
    <row r="930" spans="1:9">
      <c r="A930" s="362" t="s">
        <v>327</v>
      </c>
      <c r="B930" s="362"/>
      <c r="C930" s="362"/>
      <c r="D930" s="362"/>
      <c r="E930" s="362"/>
      <c r="F930" s="362"/>
      <c r="G930" s="362"/>
      <c r="H930" s="362"/>
      <c r="I930" s="362"/>
    </row>
    <row r="931" spans="1:9">
      <c r="A931" s="363" t="s">
        <v>274</v>
      </c>
      <c r="B931" s="363"/>
      <c r="C931" s="363"/>
      <c r="D931" s="363"/>
      <c r="E931" s="363"/>
      <c r="F931" s="363"/>
      <c r="G931" s="363"/>
      <c r="H931" s="363"/>
      <c r="I931" s="363"/>
    </row>
    <row r="932" spans="1:9">
      <c r="A932" s="362" t="s">
        <v>295</v>
      </c>
      <c r="B932" s="362"/>
      <c r="C932" s="362"/>
      <c r="D932" s="362"/>
      <c r="E932" s="362"/>
      <c r="F932" s="362"/>
      <c r="G932" s="362"/>
      <c r="H932" s="362"/>
      <c r="I932" s="362"/>
    </row>
    <row r="934" spans="1:9">
      <c r="A934" s="59" t="s">
        <v>107</v>
      </c>
      <c r="B934" s="209" t="s">
        <v>82</v>
      </c>
      <c r="C934" s="40" t="s">
        <v>82</v>
      </c>
      <c r="D934" s="40" t="s">
        <v>84</v>
      </c>
      <c r="E934" s="40" t="s">
        <v>85</v>
      </c>
      <c r="F934" s="40" t="s">
        <v>86</v>
      </c>
      <c r="G934" s="367" t="s">
        <v>108</v>
      </c>
      <c r="H934" s="367"/>
      <c r="I934" s="40" t="s">
        <v>109</v>
      </c>
    </row>
    <row r="935" spans="1:9">
      <c r="A935" s="60" t="s">
        <v>156</v>
      </c>
      <c r="B935" s="210" t="s">
        <v>147</v>
      </c>
      <c r="C935" s="42" t="s">
        <v>241</v>
      </c>
      <c r="D935" s="42" t="s">
        <v>148</v>
      </c>
      <c r="E935" s="43" t="s">
        <v>149</v>
      </c>
      <c r="F935" s="43" t="s">
        <v>150</v>
      </c>
      <c r="G935" s="69" t="s">
        <v>151</v>
      </c>
      <c r="H935" s="69" t="s">
        <v>152</v>
      </c>
      <c r="I935" s="43" t="s">
        <v>153</v>
      </c>
    </row>
    <row r="936" spans="1:9">
      <c r="A936" s="87" t="s">
        <v>160</v>
      </c>
      <c r="B936" s="208">
        <v>19</v>
      </c>
      <c r="C936" s="15">
        <v>0.06</v>
      </c>
      <c r="D936" s="15">
        <v>153.27000000000001</v>
      </c>
      <c r="E936" s="15">
        <v>-1.74</v>
      </c>
      <c r="F936" s="15">
        <v>4.17</v>
      </c>
      <c r="G936">
        <v>18</v>
      </c>
      <c r="H936">
        <v>18</v>
      </c>
      <c r="I936" s="15">
        <v>0.43</v>
      </c>
    </row>
    <row r="937" spans="1:9">
      <c r="A937" s="87" t="s">
        <v>161</v>
      </c>
      <c r="B937" s="208">
        <v>48</v>
      </c>
      <c r="C937" s="15">
        <v>0.15</v>
      </c>
      <c r="D937" s="15">
        <v>153.69</v>
      </c>
      <c r="E937" s="15">
        <v>-1.88</v>
      </c>
      <c r="F937" s="15">
        <v>4.32</v>
      </c>
      <c r="G937">
        <v>21</v>
      </c>
      <c r="H937">
        <v>21</v>
      </c>
      <c r="I937" s="15">
        <v>0.51</v>
      </c>
    </row>
    <row r="938" spans="1:9">
      <c r="A938" s="87" t="s">
        <v>162</v>
      </c>
      <c r="B938" s="208">
        <v>77</v>
      </c>
      <c r="C938" s="15">
        <v>0.25</v>
      </c>
      <c r="D938" s="15">
        <v>153.81</v>
      </c>
      <c r="E938" s="15">
        <v>-1.93</v>
      </c>
      <c r="F938" s="15">
        <v>4.45</v>
      </c>
      <c r="G938">
        <v>21</v>
      </c>
      <c r="H938">
        <v>21</v>
      </c>
      <c r="I938" s="15">
        <v>0.51</v>
      </c>
    </row>
    <row r="939" spans="1:9">
      <c r="A939" s="87" t="s">
        <v>163</v>
      </c>
      <c r="B939" s="208">
        <v>107</v>
      </c>
      <c r="C939" s="15">
        <v>0.35</v>
      </c>
      <c r="D939" s="15">
        <v>153.86000000000001</v>
      </c>
      <c r="E939" s="15">
        <v>-1.95</v>
      </c>
      <c r="F939" s="15">
        <v>4.58</v>
      </c>
      <c r="G939">
        <v>21</v>
      </c>
      <c r="H939">
        <v>21</v>
      </c>
      <c r="I939" s="15">
        <v>0.51</v>
      </c>
    </row>
    <row r="940" spans="1:9">
      <c r="A940" s="87" t="s">
        <v>164</v>
      </c>
      <c r="B940" s="208">
        <v>136</v>
      </c>
      <c r="C940" s="15">
        <v>0.44</v>
      </c>
      <c r="D940" s="15">
        <v>153.88999999999999</v>
      </c>
      <c r="E940" s="15">
        <v>-1.96</v>
      </c>
      <c r="F940" s="15">
        <v>4.71</v>
      </c>
      <c r="G940">
        <v>21</v>
      </c>
      <c r="H940">
        <v>21</v>
      </c>
      <c r="I940" s="15">
        <v>0.51</v>
      </c>
    </row>
    <row r="941" spans="1:9">
      <c r="A941" s="87" t="s">
        <v>165</v>
      </c>
      <c r="B941" s="208">
        <v>165</v>
      </c>
      <c r="C941" s="15">
        <v>0.54</v>
      </c>
      <c r="D941" s="15">
        <v>153.91</v>
      </c>
      <c r="E941" s="15">
        <v>-1.97</v>
      </c>
      <c r="F941" s="15">
        <v>4.83</v>
      </c>
      <c r="G941">
        <v>21</v>
      </c>
      <c r="H941">
        <v>21</v>
      </c>
      <c r="I941" s="15">
        <v>0.51</v>
      </c>
    </row>
    <row r="942" spans="1:9">
      <c r="A942" s="87" t="s">
        <v>166</v>
      </c>
      <c r="B942" s="208">
        <v>195</v>
      </c>
      <c r="C942" s="15">
        <v>0.63</v>
      </c>
      <c r="D942" s="15">
        <v>153.93</v>
      </c>
      <c r="E942" s="15">
        <v>-1.97</v>
      </c>
      <c r="F942" s="15">
        <v>4.96</v>
      </c>
      <c r="G942">
        <v>21</v>
      </c>
      <c r="H942">
        <v>21</v>
      </c>
      <c r="I942" s="15">
        <v>0.51</v>
      </c>
    </row>
    <row r="943" spans="1:9">
      <c r="A943" s="87" t="s">
        <v>167</v>
      </c>
      <c r="B943" s="208">
        <v>224</v>
      </c>
      <c r="C943" s="15">
        <v>0.73</v>
      </c>
      <c r="D943" s="15">
        <v>153.94</v>
      </c>
      <c r="E943" s="15">
        <v>-1.98</v>
      </c>
      <c r="F943" s="15">
        <v>5.08</v>
      </c>
      <c r="G943">
        <v>21</v>
      </c>
      <c r="H943">
        <v>21</v>
      </c>
      <c r="I943" s="15">
        <v>0.51</v>
      </c>
    </row>
    <row r="944" spans="1:9">
      <c r="A944" s="87" t="s">
        <v>168</v>
      </c>
      <c r="B944" s="208">
        <v>254</v>
      </c>
      <c r="C944" s="15">
        <v>0.82</v>
      </c>
      <c r="D944" s="15">
        <v>153.94</v>
      </c>
      <c r="E944" s="15">
        <v>-1.98</v>
      </c>
      <c r="F944" s="15">
        <v>5.21</v>
      </c>
      <c r="G944">
        <v>21</v>
      </c>
      <c r="H944">
        <v>21</v>
      </c>
      <c r="I944" s="15">
        <v>0.51</v>
      </c>
    </row>
    <row r="945" spans="1:9">
      <c r="A945" s="87" t="s">
        <v>169</v>
      </c>
      <c r="B945" s="208">
        <v>283</v>
      </c>
      <c r="C945" s="15">
        <v>0.92</v>
      </c>
      <c r="D945" s="15">
        <v>153.94999999999999</v>
      </c>
      <c r="E945" s="15">
        <v>-1.98</v>
      </c>
      <c r="F945" s="15">
        <v>5.33</v>
      </c>
      <c r="G945">
        <v>21</v>
      </c>
      <c r="H945">
        <v>21</v>
      </c>
      <c r="I945" s="15">
        <v>0.51</v>
      </c>
    </row>
    <row r="946" spans="1:9">
      <c r="A946" s="87" t="s">
        <v>170</v>
      </c>
      <c r="B946" s="208">
        <v>313</v>
      </c>
      <c r="C946" s="15">
        <v>1.01</v>
      </c>
      <c r="D946" s="15">
        <v>153.94999999999999</v>
      </c>
      <c r="E946" s="15">
        <v>-1.98</v>
      </c>
      <c r="F946" s="15">
        <v>5.46</v>
      </c>
      <c r="G946">
        <v>21</v>
      </c>
      <c r="H946">
        <v>21</v>
      </c>
      <c r="I946" s="15">
        <v>0.51</v>
      </c>
    </row>
    <row r="947" spans="1:9">
      <c r="A947" s="87" t="s">
        <v>171</v>
      </c>
      <c r="B947" s="208">
        <v>342</v>
      </c>
      <c r="C947" s="15">
        <v>1.1100000000000001</v>
      </c>
      <c r="D947" s="15">
        <v>153.96</v>
      </c>
      <c r="E947" s="15">
        <v>-1.98</v>
      </c>
      <c r="F947" s="15">
        <v>5.58</v>
      </c>
      <c r="G947">
        <v>21</v>
      </c>
      <c r="H947">
        <v>21</v>
      </c>
      <c r="I947" s="15">
        <v>0.51</v>
      </c>
    </row>
    <row r="948" spans="1:9">
      <c r="A948" s="87" t="s">
        <v>172</v>
      </c>
      <c r="B948" s="208">
        <v>372</v>
      </c>
      <c r="C948" s="15">
        <v>1.2</v>
      </c>
      <c r="D948" s="15">
        <v>153.96</v>
      </c>
      <c r="E948" s="15">
        <v>-1.98</v>
      </c>
      <c r="F948" s="15">
        <v>5.71</v>
      </c>
      <c r="G948">
        <v>21</v>
      </c>
      <c r="H948">
        <v>21</v>
      </c>
      <c r="I948" s="15">
        <v>0.51</v>
      </c>
    </row>
    <row r="949" spans="1:9">
      <c r="A949" s="87" t="s">
        <v>173</v>
      </c>
      <c r="B949" s="208">
        <v>401</v>
      </c>
      <c r="C949" s="15">
        <v>1.3</v>
      </c>
      <c r="D949" s="15">
        <v>153.96</v>
      </c>
      <c r="E949" s="15">
        <v>-1.99</v>
      </c>
      <c r="F949" s="15">
        <v>5.84</v>
      </c>
      <c r="G949">
        <v>21</v>
      </c>
      <c r="H949">
        <v>21</v>
      </c>
      <c r="I949" s="15">
        <v>0.51</v>
      </c>
    </row>
    <row r="950" spans="1:9">
      <c r="A950" s="87" t="s">
        <v>174</v>
      </c>
      <c r="B950" s="208">
        <v>431</v>
      </c>
      <c r="C950" s="15">
        <v>1.4</v>
      </c>
      <c r="D950" s="15">
        <v>153.97</v>
      </c>
      <c r="E950" s="15">
        <v>-1.99</v>
      </c>
      <c r="F950" s="15">
        <v>5.96</v>
      </c>
      <c r="G950">
        <v>21</v>
      </c>
      <c r="H950">
        <v>21</v>
      </c>
      <c r="I950" s="15">
        <v>0.51</v>
      </c>
    </row>
    <row r="951" spans="1:9">
      <c r="A951" s="87" t="s">
        <v>175</v>
      </c>
      <c r="B951" s="208">
        <v>460</v>
      </c>
      <c r="C951" s="15">
        <v>1.49</v>
      </c>
      <c r="D951" s="15">
        <v>153.97</v>
      </c>
      <c r="E951" s="15">
        <v>-1.99</v>
      </c>
      <c r="F951" s="15">
        <v>6.09</v>
      </c>
      <c r="G951">
        <v>21</v>
      </c>
      <c r="H951">
        <v>21</v>
      </c>
      <c r="I951" s="15">
        <v>0.51</v>
      </c>
    </row>
    <row r="952" spans="1:9">
      <c r="A952" s="87" t="s">
        <v>176</v>
      </c>
      <c r="B952" s="208">
        <v>490</v>
      </c>
      <c r="C952" s="15">
        <v>1.59</v>
      </c>
      <c r="D952" s="15">
        <v>153.97</v>
      </c>
      <c r="E952" s="15">
        <v>-1.99</v>
      </c>
      <c r="F952" s="15">
        <v>6.21</v>
      </c>
      <c r="G952">
        <v>21</v>
      </c>
      <c r="H952">
        <v>21</v>
      </c>
      <c r="I952" s="15">
        <v>0.51</v>
      </c>
    </row>
    <row r="953" spans="1:9">
      <c r="A953" s="87" t="s">
        <v>177</v>
      </c>
      <c r="B953" s="208">
        <v>519</v>
      </c>
      <c r="C953" s="15">
        <v>1.68</v>
      </c>
      <c r="D953" s="15">
        <v>153.97</v>
      </c>
      <c r="E953" s="15">
        <v>-1.99</v>
      </c>
      <c r="F953" s="15">
        <v>6.34</v>
      </c>
      <c r="G953">
        <v>21</v>
      </c>
      <c r="H953">
        <v>21</v>
      </c>
      <c r="I953" s="15">
        <v>0.51</v>
      </c>
    </row>
    <row r="954" spans="1:9">
      <c r="A954" s="87" t="s">
        <v>178</v>
      </c>
      <c r="B954" s="208">
        <v>549</v>
      </c>
      <c r="C954" s="15">
        <v>1.78</v>
      </c>
      <c r="D954" s="15">
        <v>153.97</v>
      </c>
      <c r="E954" s="15">
        <v>-1.99</v>
      </c>
      <c r="F954" s="15">
        <v>6.46</v>
      </c>
      <c r="G954">
        <v>21</v>
      </c>
      <c r="H954">
        <v>21</v>
      </c>
      <c r="I954" s="15">
        <v>0.51</v>
      </c>
    </row>
    <row r="955" spans="1:9">
      <c r="A955" s="87" t="s">
        <v>179</v>
      </c>
      <c r="B955" s="208">
        <v>578</v>
      </c>
      <c r="C955" s="15">
        <v>1.87</v>
      </c>
      <c r="D955" s="15">
        <v>153.97</v>
      </c>
      <c r="E955" s="15">
        <v>-1.99</v>
      </c>
      <c r="F955" s="15">
        <v>6.59</v>
      </c>
      <c r="G955">
        <v>21</v>
      </c>
      <c r="H955">
        <v>21</v>
      </c>
      <c r="I955" s="15">
        <v>0.51</v>
      </c>
    </row>
    <row r="956" spans="1:9">
      <c r="A956" s="87" t="s">
        <v>180</v>
      </c>
      <c r="B956" s="208">
        <v>608</v>
      </c>
      <c r="C956" s="15">
        <v>1.97</v>
      </c>
      <c r="D956" s="15">
        <v>153.97999999999999</v>
      </c>
      <c r="E956" s="15">
        <v>-1.99</v>
      </c>
      <c r="F956" s="15">
        <v>6.71</v>
      </c>
      <c r="G956">
        <v>21</v>
      </c>
      <c r="H956">
        <v>21</v>
      </c>
      <c r="I956" s="15">
        <v>0.51</v>
      </c>
    </row>
    <row r="957" spans="1:9">
      <c r="A957" s="87" t="s">
        <v>181</v>
      </c>
      <c r="B957" s="208">
        <v>637</v>
      </c>
      <c r="C957" s="15">
        <v>2.06</v>
      </c>
      <c r="D957" s="15">
        <v>153.97999999999999</v>
      </c>
      <c r="E957" s="15">
        <v>-1.99</v>
      </c>
      <c r="F957" s="15">
        <v>6.84</v>
      </c>
      <c r="G957">
        <v>21</v>
      </c>
      <c r="H957">
        <v>21</v>
      </c>
      <c r="I957" s="15">
        <v>0.51</v>
      </c>
    </row>
    <row r="958" spans="1:9">
      <c r="A958" s="87" t="s">
        <v>182</v>
      </c>
      <c r="B958" s="208">
        <v>666</v>
      </c>
      <c r="C958" s="15">
        <v>2.16</v>
      </c>
      <c r="D958" s="15">
        <v>153.97999999999999</v>
      </c>
      <c r="E958" s="15">
        <v>-1.99</v>
      </c>
      <c r="F958" s="15">
        <v>6.96</v>
      </c>
      <c r="G958">
        <v>21</v>
      </c>
      <c r="H958">
        <v>21</v>
      </c>
      <c r="I958" s="15">
        <v>0.51</v>
      </c>
    </row>
    <row r="959" spans="1:9">
      <c r="A959" s="87" t="s">
        <v>183</v>
      </c>
      <c r="B959" s="208">
        <v>696</v>
      </c>
      <c r="C959" s="15">
        <v>2.2599999999999998</v>
      </c>
      <c r="D959" s="15">
        <v>153.97999999999999</v>
      </c>
      <c r="E959" s="15">
        <v>-1.99</v>
      </c>
      <c r="F959" s="15">
        <v>7.09</v>
      </c>
      <c r="G959">
        <v>21</v>
      </c>
      <c r="H959">
        <v>21</v>
      </c>
      <c r="I959" s="15">
        <v>0.51</v>
      </c>
    </row>
    <row r="960" spans="1:9">
      <c r="A960" s="87" t="s">
        <v>184</v>
      </c>
      <c r="B960" s="208">
        <v>725</v>
      </c>
      <c r="C960" s="15">
        <v>2.35</v>
      </c>
      <c r="D960" s="15">
        <v>153.97999999999999</v>
      </c>
      <c r="E960" s="15">
        <v>-1.99</v>
      </c>
      <c r="F960" s="15">
        <v>7.21</v>
      </c>
      <c r="G960">
        <v>21</v>
      </c>
      <c r="H960">
        <v>21</v>
      </c>
      <c r="I960" s="15">
        <v>0.51</v>
      </c>
    </row>
    <row r="961" spans="1:9">
      <c r="A961" s="87" t="s">
        <v>185</v>
      </c>
      <c r="B961" s="208">
        <v>755</v>
      </c>
      <c r="C961" s="15">
        <v>2.4500000000000002</v>
      </c>
      <c r="D961" s="15">
        <v>153.97999999999999</v>
      </c>
      <c r="E961" s="15">
        <v>-1.99</v>
      </c>
      <c r="F961" s="15">
        <v>7.34</v>
      </c>
      <c r="G961">
        <v>21</v>
      </c>
      <c r="H961">
        <v>21</v>
      </c>
      <c r="I961" s="15">
        <v>0.51</v>
      </c>
    </row>
    <row r="962" spans="1:9">
      <c r="A962" s="87" t="s">
        <v>187</v>
      </c>
      <c r="B962" s="208">
        <v>784</v>
      </c>
      <c r="C962" s="15">
        <v>2.54</v>
      </c>
      <c r="D962" s="15">
        <v>153.97999999999999</v>
      </c>
      <c r="E962" s="15">
        <v>-1.99</v>
      </c>
      <c r="F962" s="15">
        <v>7.46</v>
      </c>
      <c r="G962">
        <v>21</v>
      </c>
      <c r="H962">
        <v>21</v>
      </c>
      <c r="I962" s="15">
        <v>0.51</v>
      </c>
    </row>
    <row r="963" spans="1:9">
      <c r="A963" s="87" t="s">
        <v>186</v>
      </c>
      <c r="B963" s="208">
        <v>814</v>
      </c>
      <c r="C963" s="15">
        <v>2.64</v>
      </c>
      <c r="D963" s="15">
        <v>153.97999999999999</v>
      </c>
      <c r="E963" s="15">
        <v>-1.99</v>
      </c>
      <c r="F963" s="15">
        <v>7.59</v>
      </c>
      <c r="G963">
        <v>21</v>
      </c>
      <c r="H963">
        <v>21</v>
      </c>
      <c r="I963" s="15">
        <v>0.51</v>
      </c>
    </row>
    <row r="964" spans="1:9">
      <c r="A964" s="87" t="s">
        <v>188</v>
      </c>
      <c r="B964" s="208">
        <v>843</v>
      </c>
      <c r="C964" s="15">
        <v>2.73</v>
      </c>
      <c r="D964" s="15">
        <v>153.97999999999999</v>
      </c>
      <c r="E964" s="15">
        <v>-1.99</v>
      </c>
      <c r="F964" s="15">
        <v>7.71</v>
      </c>
      <c r="G964">
        <v>21</v>
      </c>
      <c r="H964">
        <v>21</v>
      </c>
      <c r="I964" s="15">
        <v>0.51</v>
      </c>
    </row>
    <row r="965" spans="1:9">
      <c r="A965" s="87" t="s">
        <v>189</v>
      </c>
      <c r="B965" s="208">
        <v>873</v>
      </c>
      <c r="C965" s="15">
        <v>2.83</v>
      </c>
      <c r="D965" s="15">
        <v>153.97999999999999</v>
      </c>
      <c r="E965" s="15">
        <v>-1.99</v>
      </c>
      <c r="F965" s="15">
        <v>7.84</v>
      </c>
      <c r="G965">
        <v>21</v>
      </c>
      <c r="H965">
        <v>21</v>
      </c>
      <c r="I965" s="15">
        <v>0.51</v>
      </c>
    </row>
    <row r="966" spans="1:9">
      <c r="A966" s="87" t="s">
        <v>190</v>
      </c>
      <c r="B966" s="208">
        <v>902</v>
      </c>
      <c r="C966" s="15">
        <v>2.92</v>
      </c>
      <c r="D966" s="15">
        <v>153.97999999999999</v>
      </c>
      <c r="E966" s="15">
        <v>-1.99</v>
      </c>
      <c r="F966" s="15">
        <v>7.96</v>
      </c>
      <c r="G966">
        <v>21</v>
      </c>
      <c r="H966">
        <v>21</v>
      </c>
      <c r="I966" s="15">
        <v>0.51</v>
      </c>
    </row>
    <row r="967" spans="1:9">
      <c r="A967" s="87" t="s">
        <v>191</v>
      </c>
      <c r="B967" s="208">
        <v>932</v>
      </c>
      <c r="C967" s="15">
        <v>3.02</v>
      </c>
      <c r="D967" s="15">
        <v>153.97999999999999</v>
      </c>
      <c r="E967" s="15">
        <v>-1.99</v>
      </c>
      <c r="F967" s="15">
        <v>8.09</v>
      </c>
      <c r="G967">
        <v>21</v>
      </c>
      <c r="H967">
        <v>21</v>
      </c>
      <c r="I967" s="15">
        <v>0.51</v>
      </c>
    </row>
    <row r="968" spans="1:9">
      <c r="A968" s="87" t="s">
        <v>192</v>
      </c>
      <c r="B968" s="208">
        <v>961</v>
      </c>
      <c r="C968" s="15">
        <v>3.12</v>
      </c>
      <c r="D968" s="15">
        <v>153.97999999999999</v>
      </c>
      <c r="E968" s="15">
        <v>-1.99</v>
      </c>
      <c r="F968" s="15">
        <v>8.2100000000000009</v>
      </c>
      <c r="G968">
        <v>21</v>
      </c>
      <c r="H968">
        <v>21</v>
      </c>
      <c r="I968" s="15">
        <v>0.51</v>
      </c>
    </row>
    <row r="969" spans="1:9">
      <c r="A969" s="87" t="s">
        <v>193</v>
      </c>
      <c r="B969" s="208">
        <v>991</v>
      </c>
      <c r="C969" s="15">
        <v>3.21</v>
      </c>
      <c r="D969" s="15">
        <v>153.99</v>
      </c>
      <c r="E969" s="15">
        <v>-1.99</v>
      </c>
      <c r="F969" s="15">
        <v>8.34</v>
      </c>
      <c r="G969">
        <v>21</v>
      </c>
      <c r="H969">
        <v>21</v>
      </c>
      <c r="I969" s="15">
        <v>0.51</v>
      </c>
    </row>
    <row r="970" spans="1:9">
      <c r="A970" s="87" t="s">
        <v>194</v>
      </c>
      <c r="B970" s="208">
        <v>1020</v>
      </c>
      <c r="C970" s="15">
        <v>3.31</v>
      </c>
      <c r="D970" s="15">
        <v>153.99</v>
      </c>
      <c r="E970" s="15">
        <v>-1.99</v>
      </c>
      <c r="F970" s="15">
        <v>8.4600000000000009</v>
      </c>
      <c r="G970">
        <v>21</v>
      </c>
      <c r="H970">
        <v>21</v>
      </c>
      <c r="I970" s="15">
        <v>0.51</v>
      </c>
    </row>
    <row r="971" spans="1:9">
      <c r="A971" s="87" t="s">
        <v>195</v>
      </c>
      <c r="B971" s="208">
        <v>1050</v>
      </c>
      <c r="C971" s="15">
        <v>3.4</v>
      </c>
      <c r="D971" s="15">
        <v>153.99</v>
      </c>
      <c r="E971" s="15">
        <v>-1.99</v>
      </c>
      <c r="F971" s="15">
        <v>8.59</v>
      </c>
      <c r="G971">
        <v>21</v>
      </c>
      <c r="H971">
        <v>21</v>
      </c>
      <c r="I971" s="15">
        <v>0.51</v>
      </c>
    </row>
    <row r="972" spans="1:9">
      <c r="A972" s="87" t="s">
        <v>196</v>
      </c>
      <c r="B972" s="208">
        <v>1079</v>
      </c>
      <c r="C972" s="15">
        <v>3.5</v>
      </c>
      <c r="D972" s="15">
        <v>153.99</v>
      </c>
      <c r="E972" s="15">
        <v>-1.99</v>
      </c>
      <c r="F972" s="15">
        <v>8.7100000000000009</v>
      </c>
      <c r="G972">
        <v>21</v>
      </c>
      <c r="H972">
        <v>21</v>
      </c>
      <c r="I972" s="15">
        <v>0.51</v>
      </c>
    </row>
    <row r="973" spans="1:9">
      <c r="A973" s="87" t="s">
        <v>197</v>
      </c>
      <c r="B973" s="208">
        <v>1109</v>
      </c>
      <c r="C973" s="15">
        <v>3.59</v>
      </c>
      <c r="D973" s="15">
        <v>153.99</v>
      </c>
      <c r="E973" s="15">
        <v>-1.99</v>
      </c>
      <c r="F973" s="15">
        <v>8.84</v>
      </c>
      <c r="G973">
        <v>21</v>
      </c>
      <c r="H973">
        <v>21</v>
      </c>
      <c r="I973" s="15">
        <v>0.51</v>
      </c>
    </row>
    <row r="974" spans="1:9">
      <c r="A974" s="87" t="s">
        <v>198</v>
      </c>
      <c r="B974" s="208">
        <v>1138</v>
      </c>
      <c r="C974" s="15">
        <v>3.69</v>
      </c>
      <c r="D974" s="15">
        <v>153.99</v>
      </c>
      <c r="E974" s="15">
        <v>-2</v>
      </c>
      <c r="F974" s="15">
        <v>8.9600000000000009</v>
      </c>
      <c r="G974">
        <v>21</v>
      </c>
      <c r="H974">
        <v>21</v>
      </c>
      <c r="I974" s="15">
        <v>0.51</v>
      </c>
    </row>
    <row r="975" spans="1:9">
      <c r="A975" s="87" t="s">
        <v>199</v>
      </c>
      <c r="B975" s="208">
        <v>1168</v>
      </c>
      <c r="C975" s="15">
        <v>3.78</v>
      </c>
      <c r="D975" s="15">
        <v>153.99</v>
      </c>
      <c r="E975" s="15">
        <v>-2</v>
      </c>
      <c r="F975" s="15">
        <v>9.09</v>
      </c>
      <c r="G975">
        <v>21</v>
      </c>
      <c r="H975">
        <v>21</v>
      </c>
      <c r="I975" s="15">
        <v>0.51</v>
      </c>
    </row>
    <row r="976" spans="1:9">
      <c r="A976" s="87" t="s">
        <v>200</v>
      </c>
      <c r="B976" s="208">
        <v>1197</v>
      </c>
      <c r="C976" s="15">
        <v>3.88</v>
      </c>
      <c r="D976" s="15">
        <v>153.99</v>
      </c>
      <c r="E976" s="15">
        <v>-2</v>
      </c>
      <c r="F976" s="15">
        <v>9.2100000000000009</v>
      </c>
      <c r="G976">
        <v>21</v>
      </c>
      <c r="H976">
        <v>21</v>
      </c>
      <c r="I976" s="15">
        <v>0.51</v>
      </c>
    </row>
    <row r="977" spans="1:9">
      <c r="A977" s="87" t="s">
        <v>201</v>
      </c>
      <c r="B977" s="208">
        <v>1226</v>
      </c>
      <c r="C977" s="15">
        <v>3.98</v>
      </c>
      <c r="D977" s="15">
        <v>153.99</v>
      </c>
      <c r="E977" s="15">
        <v>-2</v>
      </c>
      <c r="F977" s="15">
        <v>9.34</v>
      </c>
      <c r="G977">
        <v>21</v>
      </c>
      <c r="H977">
        <v>21</v>
      </c>
      <c r="I977" s="15">
        <v>0.51</v>
      </c>
    </row>
    <row r="978" spans="1:9">
      <c r="A978" s="87" t="s">
        <v>202</v>
      </c>
      <c r="B978" s="208">
        <v>1256</v>
      </c>
      <c r="C978" s="15">
        <v>4.07</v>
      </c>
      <c r="D978" s="15">
        <v>153.99</v>
      </c>
      <c r="E978" s="15">
        <v>-2</v>
      </c>
      <c r="F978" s="15">
        <v>9.4600000000000009</v>
      </c>
      <c r="G978">
        <v>21</v>
      </c>
      <c r="H978">
        <v>21</v>
      </c>
      <c r="I978" s="15">
        <v>0.51</v>
      </c>
    </row>
    <row r="979" spans="1:9">
      <c r="A979" s="87" t="s">
        <v>203</v>
      </c>
      <c r="B979" s="208">
        <v>1285</v>
      </c>
      <c r="C979" s="15">
        <v>4.17</v>
      </c>
      <c r="D979" s="15">
        <v>153.99</v>
      </c>
      <c r="E979" s="15">
        <v>-2</v>
      </c>
      <c r="F979" s="15">
        <v>9.59</v>
      </c>
      <c r="G979">
        <v>21</v>
      </c>
      <c r="H979">
        <v>21</v>
      </c>
      <c r="I979" s="15">
        <v>0.51</v>
      </c>
    </row>
    <row r="980" spans="1:9">
      <c r="A980" s="87" t="s">
        <v>204</v>
      </c>
      <c r="B980" s="208">
        <v>1315</v>
      </c>
      <c r="C980" s="15">
        <v>4.26</v>
      </c>
      <c r="D980" s="15">
        <v>153.99</v>
      </c>
      <c r="E980" s="15">
        <v>-2</v>
      </c>
      <c r="F980" s="15">
        <v>9.7100000000000009</v>
      </c>
      <c r="G980">
        <v>21</v>
      </c>
      <c r="H980">
        <v>21</v>
      </c>
      <c r="I980" s="15">
        <v>0.51</v>
      </c>
    </row>
    <row r="981" spans="1:9">
      <c r="A981" s="87" t="s">
        <v>205</v>
      </c>
      <c r="B981" s="208">
        <v>1344</v>
      </c>
      <c r="C981" s="15">
        <v>4.3600000000000003</v>
      </c>
      <c r="D981" s="15">
        <v>153.99</v>
      </c>
      <c r="E981" s="15">
        <v>-2</v>
      </c>
      <c r="F981" s="15">
        <v>9.84</v>
      </c>
      <c r="G981">
        <v>21</v>
      </c>
      <c r="H981">
        <v>21</v>
      </c>
      <c r="I981" s="15">
        <v>0.51</v>
      </c>
    </row>
    <row r="982" spans="1:9">
      <c r="A982" s="87" t="s">
        <v>206</v>
      </c>
      <c r="B982" s="208">
        <v>1374</v>
      </c>
      <c r="C982" s="15">
        <v>4.45</v>
      </c>
      <c r="D982" s="15">
        <v>153.99</v>
      </c>
      <c r="E982" s="15">
        <v>-2</v>
      </c>
      <c r="F982" s="15">
        <v>9.9600000000000009</v>
      </c>
      <c r="G982">
        <v>21</v>
      </c>
      <c r="H982">
        <v>21</v>
      </c>
      <c r="I982" s="15">
        <v>0.51</v>
      </c>
    </row>
    <row r="983" spans="1:9">
      <c r="A983" s="87" t="s">
        <v>207</v>
      </c>
      <c r="B983" s="208">
        <v>1403</v>
      </c>
      <c r="C983" s="15">
        <v>4.55</v>
      </c>
      <c r="D983" s="15">
        <v>153.99</v>
      </c>
      <c r="E983" s="15">
        <v>-2</v>
      </c>
      <c r="F983" s="15">
        <v>10.09</v>
      </c>
      <c r="G983">
        <v>21</v>
      </c>
      <c r="H983">
        <v>21</v>
      </c>
      <c r="I983" s="15">
        <v>0.51</v>
      </c>
    </row>
    <row r="984" spans="1:9" ht="15.75" thickBot="1">
      <c r="A984" s="70" t="s">
        <v>209</v>
      </c>
      <c r="B984" s="211"/>
      <c r="C984" s="83"/>
      <c r="D984" s="83"/>
      <c r="E984" s="83"/>
      <c r="F984" s="83"/>
      <c r="G984" s="61"/>
      <c r="H984" s="61"/>
      <c r="I984" s="83"/>
    </row>
    <row r="985" spans="1:9" ht="15" customHeight="1">
      <c r="A985" s="48" t="s">
        <v>1</v>
      </c>
      <c r="B985" s="205" t="s">
        <v>32</v>
      </c>
      <c r="C985" s="62"/>
      <c r="D985" s="368" t="s">
        <v>409</v>
      </c>
      <c r="E985" s="364"/>
      <c r="F985" s="364"/>
      <c r="G985" s="48" t="s">
        <v>3</v>
      </c>
      <c r="H985" s="49"/>
      <c r="I985" s="63" t="str">
        <f>VLOOKUP(B986,'Table of Contents'!$B$6:$E$49,4,FALSE)</f>
        <v>Fuel Oil</v>
      </c>
    </row>
    <row r="986" spans="1:9" ht="15" customHeight="1">
      <c r="A986" s="50" t="s">
        <v>2</v>
      </c>
      <c r="B986" s="206" t="s">
        <v>25</v>
      </c>
      <c r="C986" s="64"/>
      <c r="D986" s="365"/>
      <c r="E986" s="365"/>
      <c r="F986" s="365"/>
      <c r="G986" s="50" t="s">
        <v>105</v>
      </c>
      <c r="H986" s="52"/>
      <c r="I986" s="219">
        <f>VLOOKUP(B986,Summary!$B$7:$J$59,3,FALSE)</f>
        <v>0.87</v>
      </c>
    </row>
    <row r="987" spans="1:9" ht="15.75" customHeight="1" thickBot="1">
      <c r="A987" s="53" t="s">
        <v>104</v>
      </c>
      <c r="B987" s="207" t="str">
        <f>VLOOKUP(B986,'Table of Contents'!$B$6:$E$49,2,)</f>
        <v>Fr. 76 - 78 Port</v>
      </c>
      <c r="C987" s="65"/>
      <c r="D987" s="366"/>
      <c r="E987" s="366"/>
      <c r="F987" s="366"/>
      <c r="G987" s="53" t="s">
        <v>106</v>
      </c>
      <c r="H987" s="54"/>
      <c r="I987" s="65" t="str">
        <f>VLOOKUP(B986,'Table of Contents'!$B$6:$E$49,3,)</f>
        <v>FOO3-76-2</v>
      </c>
    </row>
    <row r="988" spans="1:9">
      <c r="A988" s="82"/>
      <c r="B988" s="211"/>
      <c r="C988" s="83"/>
      <c r="D988" s="83"/>
      <c r="E988" s="83"/>
      <c r="F988" s="83"/>
      <c r="G988" s="61"/>
      <c r="H988" s="61"/>
      <c r="I988" s="83"/>
    </row>
    <row r="989" spans="1:9">
      <c r="A989" s="59" t="s">
        <v>107</v>
      </c>
      <c r="B989" s="209" t="s">
        <v>82</v>
      </c>
      <c r="C989" s="40" t="s">
        <v>82</v>
      </c>
      <c r="D989" s="40" t="s">
        <v>84</v>
      </c>
      <c r="E989" s="40" t="s">
        <v>85</v>
      </c>
      <c r="F989" s="40" t="s">
        <v>86</v>
      </c>
      <c r="G989" s="367" t="s">
        <v>108</v>
      </c>
      <c r="H989" s="367"/>
      <c r="I989" s="40" t="s">
        <v>109</v>
      </c>
    </row>
    <row r="990" spans="1:9">
      <c r="A990" s="60" t="s">
        <v>156</v>
      </c>
      <c r="B990" s="210" t="s">
        <v>147</v>
      </c>
      <c r="C990" s="42" t="s">
        <v>241</v>
      </c>
      <c r="D990" s="42" t="s">
        <v>148</v>
      </c>
      <c r="E990" s="43" t="s">
        <v>149</v>
      </c>
      <c r="F990" s="43" t="s">
        <v>150</v>
      </c>
      <c r="G990" s="69" t="s">
        <v>151</v>
      </c>
      <c r="H990" s="69" t="s">
        <v>152</v>
      </c>
      <c r="I990" s="43" t="s">
        <v>153</v>
      </c>
    </row>
    <row r="991" spans="1:9">
      <c r="A991" s="87" t="s">
        <v>208</v>
      </c>
      <c r="B991" s="208">
        <v>1433</v>
      </c>
      <c r="C991" s="15">
        <v>4.6399999999999997</v>
      </c>
      <c r="D991" s="15">
        <v>153.99</v>
      </c>
      <c r="E991" s="15">
        <v>-2</v>
      </c>
      <c r="F991" s="15">
        <v>10.210000000000001</v>
      </c>
      <c r="G991">
        <v>21</v>
      </c>
      <c r="H991">
        <v>21</v>
      </c>
      <c r="I991" s="15">
        <v>0.51</v>
      </c>
    </row>
    <row r="992" spans="1:9">
      <c r="A992" s="87" t="s">
        <v>210</v>
      </c>
      <c r="B992" s="208">
        <v>1462</v>
      </c>
      <c r="C992" s="15">
        <v>4.74</v>
      </c>
      <c r="D992" s="15">
        <v>153.99</v>
      </c>
      <c r="E992" s="15">
        <v>-2</v>
      </c>
      <c r="F992" s="15">
        <v>10.34</v>
      </c>
      <c r="G992">
        <v>21</v>
      </c>
      <c r="H992">
        <v>21</v>
      </c>
      <c r="I992" s="15">
        <v>0.51</v>
      </c>
    </row>
    <row r="993" spans="1:9">
      <c r="A993" s="87" t="s">
        <v>211</v>
      </c>
      <c r="B993" s="208">
        <v>1492</v>
      </c>
      <c r="C993" s="15">
        <v>4.84</v>
      </c>
      <c r="D993" s="15">
        <v>153.99</v>
      </c>
      <c r="E993" s="15">
        <v>-2</v>
      </c>
      <c r="F993" s="15">
        <v>10.46</v>
      </c>
      <c r="G993">
        <v>21</v>
      </c>
      <c r="H993">
        <v>21</v>
      </c>
      <c r="I993" s="15">
        <v>0.51</v>
      </c>
    </row>
    <row r="994" spans="1:9">
      <c r="A994" s="87" t="s">
        <v>212</v>
      </c>
      <c r="B994" s="208">
        <v>1521</v>
      </c>
      <c r="C994" s="15">
        <v>4.93</v>
      </c>
      <c r="D994" s="15">
        <v>153.99</v>
      </c>
      <c r="E994" s="15">
        <v>-2</v>
      </c>
      <c r="F994" s="15">
        <v>10.59</v>
      </c>
      <c r="G994">
        <v>21</v>
      </c>
      <c r="H994">
        <v>21</v>
      </c>
      <c r="I994" s="15">
        <v>0.51</v>
      </c>
    </row>
    <row r="995" spans="1:9">
      <c r="A995" s="87" t="s">
        <v>213</v>
      </c>
      <c r="B995" s="208">
        <v>1551</v>
      </c>
      <c r="C995" s="15">
        <v>5.03</v>
      </c>
      <c r="D995" s="15">
        <v>153.99</v>
      </c>
      <c r="E995" s="15">
        <v>-2</v>
      </c>
      <c r="F995" s="15">
        <v>10.71</v>
      </c>
      <c r="G995">
        <v>21</v>
      </c>
      <c r="H995">
        <v>21</v>
      </c>
      <c r="I995" s="15">
        <v>0.51</v>
      </c>
    </row>
    <row r="996" spans="1:9">
      <c r="A996" s="87" t="s">
        <v>214</v>
      </c>
      <c r="B996" s="208">
        <v>1580</v>
      </c>
      <c r="C996" s="15">
        <v>5.12</v>
      </c>
      <c r="D996" s="15">
        <v>153.99</v>
      </c>
      <c r="E996" s="15">
        <v>-2</v>
      </c>
      <c r="F996" s="15">
        <v>10.84</v>
      </c>
      <c r="G996">
        <v>21</v>
      </c>
      <c r="H996">
        <v>21</v>
      </c>
      <c r="I996" s="15">
        <v>0.51</v>
      </c>
    </row>
    <row r="997" spans="1:9">
      <c r="A997" s="87" t="s">
        <v>215</v>
      </c>
      <c r="B997" s="208">
        <v>1610</v>
      </c>
      <c r="C997" s="15">
        <v>5.22</v>
      </c>
      <c r="D997" s="15">
        <v>153.99</v>
      </c>
      <c r="E997" s="15">
        <v>-2</v>
      </c>
      <c r="F997" s="15">
        <v>10.96</v>
      </c>
      <c r="G997">
        <v>21</v>
      </c>
      <c r="H997">
        <v>21</v>
      </c>
      <c r="I997" s="15">
        <v>0.51</v>
      </c>
    </row>
    <row r="998" spans="1:9">
      <c r="A998" s="87" t="s">
        <v>216</v>
      </c>
      <c r="B998" s="208">
        <v>1639</v>
      </c>
      <c r="C998" s="15">
        <v>5.31</v>
      </c>
      <c r="D998" s="15">
        <v>153.99</v>
      </c>
      <c r="E998" s="15">
        <v>-2</v>
      </c>
      <c r="F998" s="15">
        <v>11.09</v>
      </c>
      <c r="G998">
        <v>21</v>
      </c>
      <c r="H998">
        <v>21</v>
      </c>
      <c r="I998" s="15">
        <v>0.51</v>
      </c>
    </row>
    <row r="999" spans="1:9">
      <c r="A999" s="185" t="s">
        <v>217</v>
      </c>
      <c r="B999" s="213">
        <v>1669</v>
      </c>
      <c r="C999" s="196">
        <v>5.41</v>
      </c>
      <c r="D999" s="196">
        <v>153.99</v>
      </c>
      <c r="E999" s="196">
        <v>-2</v>
      </c>
      <c r="F999" s="196">
        <v>11.21</v>
      </c>
      <c r="G999" s="179">
        <v>21</v>
      </c>
      <c r="H999" s="179">
        <v>21</v>
      </c>
      <c r="I999" s="196">
        <v>0.51</v>
      </c>
    </row>
    <row r="1000" spans="1:9">
      <c r="A1000" s="87" t="s">
        <v>218</v>
      </c>
      <c r="B1000" s="208">
        <v>1698</v>
      </c>
      <c r="C1000" s="15">
        <v>5.5</v>
      </c>
      <c r="D1000" s="15">
        <v>153.99</v>
      </c>
      <c r="E1000" s="15">
        <v>-2</v>
      </c>
      <c r="F1000" s="15">
        <v>11.34</v>
      </c>
      <c r="G1000">
        <v>21</v>
      </c>
      <c r="H1000">
        <v>21</v>
      </c>
      <c r="I1000" s="15">
        <v>0.51</v>
      </c>
    </row>
    <row r="1001" spans="1:9">
      <c r="A1001" s="187" t="s">
        <v>219</v>
      </c>
      <c r="B1001" s="214">
        <v>1728</v>
      </c>
      <c r="C1001" s="197">
        <v>5.6</v>
      </c>
      <c r="D1001" s="197">
        <v>153.99</v>
      </c>
      <c r="E1001" s="197">
        <v>-2</v>
      </c>
      <c r="F1001" s="197">
        <v>11.46</v>
      </c>
      <c r="G1001" s="182">
        <v>21</v>
      </c>
      <c r="H1001" s="182">
        <v>21</v>
      </c>
      <c r="I1001" s="197">
        <v>0.51</v>
      </c>
    </row>
    <row r="1002" spans="1:9">
      <c r="A1002" s="93" t="s">
        <v>220</v>
      </c>
      <c r="B1002" s="212">
        <v>1752</v>
      </c>
      <c r="C1002" s="67">
        <v>5.68</v>
      </c>
      <c r="D1002" s="67">
        <v>153.99</v>
      </c>
      <c r="E1002" s="67">
        <v>-2</v>
      </c>
      <c r="F1002" s="67">
        <v>11.57</v>
      </c>
      <c r="G1002" s="95">
        <v>0</v>
      </c>
      <c r="H1002" s="95">
        <v>0</v>
      </c>
      <c r="I1002" s="67">
        <v>0</v>
      </c>
    </row>
  </sheetData>
  <mergeCells count="120">
    <mergeCell ref="D985:F987"/>
    <mergeCell ref="D647:F649"/>
    <mergeCell ref="D707:F709"/>
    <mergeCell ref="D768:F770"/>
    <mergeCell ref="D777:F779"/>
    <mergeCell ref="D838:F840"/>
    <mergeCell ref="D423:F425"/>
    <mergeCell ref="D438:F440"/>
    <mergeCell ref="D499:F501"/>
    <mergeCell ref="D514:F516"/>
    <mergeCell ref="D575:F577"/>
    <mergeCell ref="A859:I859"/>
    <mergeCell ref="G717:H717"/>
    <mergeCell ref="A781:I781"/>
    <mergeCell ref="A782:I782"/>
    <mergeCell ref="A783:I783"/>
    <mergeCell ref="A784:I784"/>
    <mergeCell ref="A785:I785"/>
    <mergeCell ref="G772:H772"/>
    <mergeCell ref="G842:H842"/>
    <mergeCell ref="G787:H787"/>
    <mergeCell ref="A855:I855"/>
    <mergeCell ref="A856:I856"/>
    <mergeCell ref="A857:I857"/>
    <mergeCell ref="D216:F218"/>
    <mergeCell ref="D224:F226"/>
    <mergeCell ref="D285:F287"/>
    <mergeCell ref="D346:F348"/>
    <mergeCell ref="D362:F364"/>
    <mergeCell ref="D1:F3"/>
    <mergeCell ref="D62:F64"/>
    <mergeCell ref="D73:F75"/>
    <mergeCell ref="D134:F136"/>
    <mergeCell ref="D155:F157"/>
    <mergeCell ref="A5:I5"/>
    <mergeCell ref="A6:I6"/>
    <mergeCell ref="A7:I7"/>
    <mergeCell ref="A8:I8"/>
    <mergeCell ref="A9:I9"/>
    <mergeCell ref="A231:I231"/>
    <mergeCell ref="G11:H11"/>
    <mergeCell ref="A80:I80"/>
    <mergeCell ref="A81:I81"/>
    <mergeCell ref="G83:H83"/>
    <mergeCell ref="A159:I159"/>
    <mergeCell ref="G66:H66"/>
    <mergeCell ref="G138:H138"/>
    <mergeCell ref="A77:I77"/>
    <mergeCell ref="G934:H934"/>
    <mergeCell ref="G861:H861"/>
    <mergeCell ref="A928:I928"/>
    <mergeCell ref="A929:I929"/>
    <mergeCell ref="A930:I930"/>
    <mergeCell ref="A931:I931"/>
    <mergeCell ref="A932:I932"/>
    <mergeCell ref="G916:H916"/>
    <mergeCell ref="D912:F914"/>
    <mergeCell ref="D924:F926"/>
    <mergeCell ref="A858:I858"/>
    <mergeCell ref="D851:F853"/>
    <mergeCell ref="A592:I592"/>
    <mergeCell ref="A593:I593"/>
    <mergeCell ref="G503:H503"/>
    <mergeCell ref="A715:I715"/>
    <mergeCell ref="G596:H596"/>
    <mergeCell ref="A651:I651"/>
    <mergeCell ref="A652:I652"/>
    <mergeCell ref="A653:I653"/>
    <mergeCell ref="A654:I654"/>
    <mergeCell ref="A655:I655"/>
    <mergeCell ref="G657:H657"/>
    <mergeCell ref="A711:I711"/>
    <mergeCell ref="A712:I712"/>
    <mergeCell ref="A713:I713"/>
    <mergeCell ref="A714:I714"/>
    <mergeCell ref="D586:F588"/>
    <mergeCell ref="G372:H372"/>
    <mergeCell ref="A289:I289"/>
    <mergeCell ref="A594:I594"/>
    <mergeCell ref="A443:I443"/>
    <mergeCell ref="A444:I444"/>
    <mergeCell ref="A445:I445"/>
    <mergeCell ref="A446:I446"/>
    <mergeCell ref="G448:H448"/>
    <mergeCell ref="A518:I518"/>
    <mergeCell ref="A521:I521"/>
    <mergeCell ref="A522:I522"/>
    <mergeCell ref="G579:H579"/>
    <mergeCell ref="G524:H524"/>
    <mergeCell ref="A590:I590"/>
    <mergeCell ref="A591:I591"/>
    <mergeCell ref="G295:H295"/>
    <mergeCell ref="A366:I366"/>
    <mergeCell ref="A367:I367"/>
    <mergeCell ref="A368:I368"/>
    <mergeCell ref="A369:I369"/>
    <mergeCell ref="A78:I78"/>
    <mergeCell ref="A79:I79"/>
    <mergeCell ref="A228:I228"/>
    <mergeCell ref="A229:I229"/>
    <mergeCell ref="A230:I230"/>
    <mergeCell ref="G989:H989"/>
    <mergeCell ref="A519:I519"/>
    <mergeCell ref="A520:I520"/>
    <mergeCell ref="A160:I160"/>
    <mergeCell ref="A161:I161"/>
    <mergeCell ref="A162:I162"/>
    <mergeCell ref="A163:I163"/>
    <mergeCell ref="G165:H165"/>
    <mergeCell ref="A232:I232"/>
    <mergeCell ref="G234:H234"/>
    <mergeCell ref="A442:I442"/>
    <mergeCell ref="A290:I290"/>
    <mergeCell ref="A291:I291"/>
    <mergeCell ref="A292:I292"/>
    <mergeCell ref="A293:I293"/>
    <mergeCell ref="G220:H220"/>
    <mergeCell ref="G350:H350"/>
    <mergeCell ref="G427:H427"/>
    <mergeCell ref="A370:I370"/>
  </mergeCells>
  <pageMargins left="0.7" right="0.7" top="0.75" bottom="0.75" header="0.3" footer="0.3"/>
  <pageSetup scale="80" firstPageNumber="28" fitToHeight="40" orientation="portrait" useFirstPageNumber="1" r:id="rId1"/>
  <headerFooter>
    <oddHeader>&amp;CALASKA REGION RESEARCH VESSEL</oddHeader>
    <oddFooter>&amp;LBooklet of Tank Sounding Tables
0650-835-03 Rev. C&amp;CPage &amp;P of 70&amp;R19 May 2014</oddFooter>
  </headerFooter>
  <rowBreaks count="24" manualBreakCount="24">
    <brk id="61" max="16383" man="1"/>
    <brk id="72" max="16383" man="1"/>
    <brk id="133" max="16383" man="1"/>
    <brk id="154" max="16383" man="1"/>
    <brk id="215" max="16383" man="1"/>
    <brk id="223" max="16383" man="1"/>
    <brk id="284" max="16383" man="1"/>
    <brk id="345" max="16383" man="1"/>
    <brk id="361" max="16383" man="1"/>
    <brk id="422" max="16383" man="1"/>
    <brk id="437" max="16383" man="1"/>
    <brk id="498" max="16383" man="1"/>
    <brk id="513" max="16383" man="1"/>
    <brk id="574" max="16383" man="1"/>
    <brk id="585" max="16383" man="1"/>
    <brk id="646" max="16383" man="1"/>
    <brk id="706" max="16383" man="1"/>
    <brk id="767" max="16383" man="1"/>
    <brk id="776" max="16383" man="1"/>
    <brk id="837" max="16383" man="1"/>
    <brk id="850" max="16383" man="1"/>
    <brk id="911" max="16383" man="1"/>
    <brk id="923" max="16383" man="1"/>
    <brk id="98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S86"/>
  <sheetViews>
    <sheetView view="pageLayout" topLeftCell="A64" zoomScale="85" zoomScaleNormal="55" zoomScalePageLayoutView="85" workbookViewId="0">
      <selection activeCell="I99" sqref="I99"/>
    </sheetView>
  </sheetViews>
  <sheetFormatPr defaultRowHeight="15"/>
  <cols>
    <col min="1" max="2" width="12.7109375" customWidth="1"/>
    <col min="3" max="6" width="12.7109375" style="15" customWidth="1"/>
    <col min="7" max="8" width="12.7109375" style="208" customWidth="1"/>
    <col min="9" max="9" width="12.7109375" style="15" customWidth="1"/>
    <col min="14" max="14" width="9.7109375" bestFit="1" customWidth="1"/>
    <col min="18" max="18" width="9.28515625" bestFit="1" customWidth="1"/>
  </cols>
  <sheetData>
    <row r="1" spans="1:9">
      <c r="A1" s="48" t="s">
        <v>1</v>
      </c>
      <c r="B1" s="49" t="s">
        <v>34</v>
      </c>
      <c r="C1" s="62"/>
      <c r="D1" s="364" t="s">
        <v>410</v>
      </c>
      <c r="E1" s="364"/>
      <c r="F1" s="364"/>
      <c r="G1" s="215" t="s">
        <v>3</v>
      </c>
      <c r="H1" s="205"/>
      <c r="I1" s="63" t="str">
        <f>VLOOKUP(B2,'Table of Contents'!$B$6:$E$49,4,FALSE)</f>
        <v>Fresh Water</v>
      </c>
    </row>
    <row r="2" spans="1:9">
      <c r="A2" s="50" t="s">
        <v>2</v>
      </c>
      <c r="B2" s="51" t="s">
        <v>35</v>
      </c>
      <c r="C2" s="64"/>
      <c r="D2" s="365"/>
      <c r="E2" s="365"/>
      <c r="F2" s="365"/>
      <c r="G2" s="216" t="s">
        <v>105</v>
      </c>
      <c r="H2" s="206"/>
      <c r="I2" s="219">
        <f>VLOOKUP(B2,Summary!$B$7:$J$59,3,FALSE)</f>
        <v>1</v>
      </c>
    </row>
    <row r="3" spans="1:9" ht="15.75" thickBot="1">
      <c r="A3" s="53" t="s">
        <v>104</v>
      </c>
      <c r="B3" s="54" t="str">
        <f>VLOOKUP(B2,'Table of Contents'!$B$6:$E$49,2,)</f>
        <v>Fr. 21 - 28 Port</v>
      </c>
      <c r="C3" s="65"/>
      <c r="D3" s="366"/>
      <c r="E3" s="366"/>
      <c r="F3" s="366"/>
      <c r="G3" s="217" t="s">
        <v>106</v>
      </c>
      <c r="H3" s="207"/>
      <c r="I3" s="65" t="str">
        <f>VLOOKUP(B2,'Table of Contents'!$B$6:$E$49,3,)</f>
        <v>FW3-21-2</v>
      </c>
    </row>
    <row r="4" spans="1:9">
      <c r="E4" s="66"/>
    </row>
    <row r="5" spans="1:9">
      <c r="A5" s="362" t="s">
        <v>462</v>
      </c>
      <c r="B5" s="362"/>
      <c r="C5" s="362"/>
      <c r="D5" s="362"/>
      <c r="E5" s="362"/>
      <c r="F5" s="362"/>
      <c r="G5" s="362"/>
      <c r="H5" s="362"/>
      <c r="I5" s="362"/>
    </row>
    <row r="6" spans="1:9">
      <c r="A6" s="362" t="s">
        <v>337</v>
      </c>
      <c r="B6" s="362"/>
      <c r="C6" s="362"/>
      <c r="D6" s="362"/>
      <c r="E6" s="362"/>
      <c r="F6" s="362"/>
      <c r="G6" s="362"/>
      <c r="H6" s="362"/>
      <c r="I6" s="362"/>
    </row>
    <row r="7" spans="1:9">
      <c r="A7" s="363" t="s">
        <v>338</v>
      </c>
      <c r="B7" s="363"/>
      <c r="C7" s="363"/>
      <c r="D7" s="363"/>
      <c r="E7" s="363"/>
      <c r="F7" s="363"/>
      <c r="G7" s="363"/>
      <c r="H7" s="363"/>
      <c r="I7" s="363"/>
    </row>
    <row r="8" spans="1:9">
      <c r="A8" s="362" t="s">
        <v>312</v>
      </c>
      <c r="B8" s="362"/>
      <c r="C8" s="362"/>
      <c r="D8" s="362"/>
      <c r="E8" s="362"/>
      <c r="F8" s="362"/>
      <c r="G8" s="362"/>
      <c r="H8" s="362"/>
      <c r="I8" s="362"/>
    </row>
    <row r="10" spans="1:9">
      <c r="A10" s="59" t="s">
        <v>107</v>
      </c>
      <c r="B10" s="40" t="s">
        <v>82</v>
      </c>
      <c r="C10" s="40" t="s">
        <v>82</v>
      </c>
      <c r="D10" s="40" t="s">
        <v>84</v>
      </c>
      <c r="E10" s="40" t="s">
        <v>85</v>
      </c>
      <c r="F10" s="40" t="s">
        <v>86</v>
      </c>
      <c r="G10" s="369" t="s">
        <v>108</v>
      </c>
      <c r="H10" s="369"/>
      <c r="I10" s="40" t="s">
        <v>109</v>
      </c>
    </row>
    <row r="11" spans="1:9">
      <c r="A11" s="60" t="s">
        <v>156</v>
      </c>
      <c r="B11" s="43" t="s">
        <v>147</v>
      </c>
      <c r="C11" s="42" t="s">
        <v>241</v>
      </c>
      <c r="D11" s="42" t="s">
        <v>148</v>
      </c>
      <c r="E11" s="43" t="s">
        <v>149</v>
      </c>
      <c r="F11" s="43" t="s">
        <v>150</v>
      </c>
      <c r="G11" s="210" t="s">
        <v>151</v>
      </c>
      <c r="H11" s="210" t="s">
        <v>152</v>
      </c>
      <c r="I11" s="43" t="s">
        <v>153</v>
      </c>
    </row>
    <row r="12" spans="1:9">
      <c r="A12" s="87" t="s">
        <v>160</v>
      </c>
      <c r="B12">
        <v>460</v>
      </c>
      <c r="C12" s="15">
        <v>1.71</v>
      </c>
      <c r="D12" s="15">
        <v>52.45</v>
      </c>
      <c r="E12" s="15">
        <v>-11.4</v>
      </c>
      <c r="F12" s="15">
        <v>9.2899999999999991</v>
      </c>
      <c r="G12" s="208">
        <v>389</v>
      </c>
      <c r="H12" s="208">
        <v>57</v>
      </c>
      <c r="I12" s="15">
        <v>1.6</v>
      </c>
    </row>
    <row r="13" spans="1:9">
      <c r="A13" s="87" t="s">
        <v>161</v>
      </c>
      <c r="B13">
        <v>531</v>
      </c>
      <c r="C13" s="15">
        <v>1.98</v>
      </c>
      <c r="D13" s="15">
        <v>52.29</v>
      </c>
      <c r="E13" s="15">
        <v>-11.46</v>
      </c>
      <c r="F13" s="15">
        <v>9.4600000000000009</v>
      </c>
      <c r="G13" s="208">
        <v>464</v>
      </c>
      <c r="H13" s="208">
        <v>68</v>
      </c>
      <c r="I13" s="15">
        <v>1.9</v>
      </c>
    </row>
    <row r="14" spans="1:9">
      <c r="A14" s="87" t="s">
        <v>162</v>
      </c>
      <c r="B14">
        <v>608</v>
      </c>
      <c r="C14" s="15">
        <v>2.27</v>
      </c>
      <c r="D14" s="15">
        <v>52.13</v>
      </c>
      <c r="E14" s="15">
        <v>-11.51</v>
      </c>
      <c r="F14" s="15">
        <v>9.64</v>
      </c>
      <c r="G14" s="208">
        <v>536</v>
      </c>
      <c r="H14" s="208">
        <v>79</v>
      </c>
      <c r="I14" s="15">
        <v>2.2000000000000002</v>
      </c>
    </row>
    <row r="15" spans="1:9">
      <c r="A15" s="87" t="s">
        <v>163</v>
      </c>
      <c r="B15">
        <v>692</v>
      </c>
      <c r="C15" s="15">
        <v>2.58</v>
      </c>
      <c r="D15" s="15">
        <v>51.99</v>
      </c>
      <c r="E15" s="15">
        <v>-11.57</v>
      </c>
      <c r="F15" s="15">
        <v>9.81</v>
      </c>
      <c r="G15" s="208">
        <v>607</v>
      </c>
      <c r="H15" s="208">
        <v>92</v>
      </c>
      <c r="I15" s="15">
        <v>2.6</v>
      </c>
    </row>
    <row r="16" spans="1:9">
      <c r="A16" s="87" t="s">
        <v>164</v>
      </c>
      <c r="B16">
        <v>782</v>
      </c>
      <c r="C16" s="15">
        <v>2.91</v>
      </c>
      <c r="D16" s="15">
        <v>51.84</v>
      </c>
      <c r="E16" s="15">
        <v>-11.63</v>
      </c>
      <c r="F16" s="15">
        <v>9.99</v>
      </c>
      <c r="G16" s="208">
        <v>676</v>
      </c>
      <c r="H16" s="208">
        <v>106</v>
      </c>
      <c r="I16" s="15">
        <v>2.9</v>
      </c>
    </row>
    <row r="17" spans="1:19">
      <c r="A17" s="87" t="s">
        <v>165</v>
      </c>
      <c r="B17">
        <v>878</v>
      </c>
      <c r="C17" s="15">
        <v>3.27</v>
      </c>
      <c r="D17" s="15">
        <v>51.71</v>
      </c>
      <c r="E17" s="15">
        <v>-11.69</v>
      </c>
      <c r="F17" s="15">
        <v>10.17</v>
      </c>
      <c r="G17" s="208">
        <v>744</v>
      </c>
      <c r="H17" s="208">
        <v>121</v>
      </c>
      <c r="I17" s="15">
        <v>3.4</v>
      </c>
    </row>
    <row r="18" spans="1:19">
      <c r="A18" s="87" t="s">
        <v>166</v>
      </c>
      <c r="B18">
        <v>981</v>
      </c>
      <c r="C18" s="15">
        <v>3.65</v>
      </c>
      <c r="D18" s="15">
        <v>51.58</v>
      </c>
      <c r="E18" s="15">
        <v>-11.75</v>
      </c>
      <c r="F18" s="15">
        <v>10.34</v>
      </c>
      <c r="G18" s="208">
        <v>810</v>
      </c>
      <c r="H18" s="208">
        <v>138</v>
      </c>
      <c r="I18" s="15">
        <v>3.8</v>
      </c>
    </row>
    <row r="19" spans="1:19">
      <c r="A19" s="87" t="s">
        <v>167</v>
      </c>
      <c r="B19" s="18">
        <v>1090</v>
      </c>
      <c r="C19" s="15">
        <v>4.0599999999999996</v>
      </c>
      <c r="D19" s="15">
        <v>51.47</v>
      </c>
      <c r="E19" s="15">
        <v>-11.81</v>
      </c>
      <c r="F19" s="15">
        <v>10.52</v>
      </c>
      <c r="G19" s="208">
        <v>875</v>
      </c>
      <c r="H19" s="208">
        <v>157</v>
      </c>
      <c r="I19" s="15">
        <v>4.4000000000000004</v>
      </c>
    </row>
    <row r="20" spans="1:19">
      <c r="A20" s="87" t="s">
        <v>168</v>
      </c>
      <c r="B20" s="18">
        <v>1206</v>
      </c>
      <c r="C20" s="15">
        <v>4.49</v>
      </c>
      <c r="D20" s="15">
        <v>51.35</v>
      </c>
      <c r="E20" s="15">
        <v>-11.88</v>
      </c>
      <c r="F20" s="15">
        <v>10.69</v>
      </c>
      <c r="G20" s="208">
        <v>939</v>
      </c>
      <c r="H20" s="208">
        <v>178</v>
      </c>
      <c r="I20" s="15">
        <v>5</v>
      </c>
    </row>
    <row r="21" spans="1:19">
      <c r="A21" s="87" t="s">
        <v>169</v>
      </c>
      <c r="B21" s="18">
        <v>1329</v>
      </c>
      <c r="C21" s="15">
        <v>4.95</v>
      </c>
      <c r="D21" s="15">
        <v>51.25</v>
      </c>
      <c r="E21" s="15">
        <v>-11.95</v>
      </c>
      <c r="F21" s="15">
        <v>10.87</v>
      </c>
      <c r="G21" s="208">
        <v>1004</v>
      </c>
      <c r="H21" s="208">
        <v>202</v>
      </c>
      <c r="I21" s="15">
        <v>5.6</v>
      </c>
    </row>
    <row r="22" spans="1:19">
      <c r="A22" s="87" t="s">
        <v>170</v>
      </c>
      <c r="B22" s="18">
        <v>1458</v>
      </c>
      <c r="C22" s="15">
        <v>5.43</v>
      </c>
      <c r="D22" s="15">
        <v>51.16</v>
      </c>
      <c r="E22" s="15">
        <v>-12.02</v>
      </c>
      <c r="F22" s="15">
        <v>11.04</v>
      </c>
      <c r="G22" s="208">
        <v>1068</v>
      </c>
      <c r="H22" s="208">
        <v>229</v>
      </c>
      <c r="I22" s="15">
        <v>6.4</v>
      </c>
    </row>
    <row r="23" spans="1:19">
      <c r="A23" s="87" t="s">
        <v>171</v>
      </c>
      <c r="B23" s="18">
        <v>1595</v>
      </c>
      <c r="C23" s="15">
        <v>5.94</v>
      </c>
      <c r="D23" s="15">
        <v>51.07</v>
      </c>
      <c r="E23" s="15">
        <v>-12.09</v>
      </c>
      <c r="F23" s="15">
        <v>11.22</v>
      </c>
      <c r="G23" s="208">
        <v>1132</v>
      </c>
      <c r="H23" s="208">
        <v>258</v>
      </c>
      <c r="I23" s="15">
        <v>7.2</v>
      </c>
    </row>
    <row r="24" spans="1:19">
      <c r="A24" s="87" t="s">
        <v>172</v>
      </c>
      <c r="B24" s="18">
        <v>1738</v>
      </c>
      <c r="C24" s="15">
        <v>6.47</v>
      </c>
      <c r="D24" s="15">
        <v>50.98</v>
      </c>
      <c r="E24" s="15">
        <v>-12.16</v>
      </c>
      <c r="F24" s="15">
        <v>11.39</v>
      </c>
      <c r="G24" s="208">
        <v>1196</v>
      </c>
      <c r="H24" s="208">
        <v>289</v>
      </c>
      <c r="I24" s="15">
        <v>8.1</v>
      </c>
    </row>
    <row r="25" spans="1:19">
      <c r="A25" s="87" t="s">
        <v>173</v>
      </c>
      <c r="B25" s="18">
        <v>1888</v>
      </c>
      <c r="C25" s="15">
        <v>7.03</v>
      </c>
      <c r="D25" s="15">
        <v>50.91</v>
      </c>
      <c r="E25" s="15">
        <v>-12.23</v>
      </c>
      <c r="F25" s="15">
        <v>11.57</v>
      </c>
      <c r="G25" s="208">
        <v>1259</v>
      </c>
      <c r="H25" s="208">
        <v>324</v>
      </c>
      <c r="I25" s="15">
        <v>9</v>
      </c>
    </row>
    <row r="26" spans="1:19">
      <c r="A26" s="87" t="s">
        <v>174</v>
      </c>
      <c r="B26" s="18">
        <v>2044</v>
      </c>
      <c r="C26" s="15">
        <v>7.62</v>
      </c>
      <c r="D26" s="15">
        <v>50.84</v>
      </c>
      <c r="E26" s="15">
        <v>-12.31</v>
      </c>
      <c r="F26" s="15">
        <v>11.74</v>
      </c>
      <c r="G26" s="208">
        <v>1322</v>
      </c>
      <c r="H26" s="208">
        <v>361</v>
      </c>
      <c r="I26" s="15">
        <v>10.1</v>
      </c>
    </row>
    <row r="27" spans="1:19">
      <c r="A27" s="87" t="s">
        <v>175</v>
      </c>
      <c r="B27" s="18">
        <v>2207</v>
      </c>
      <c r="C27" s="15">
        <v>8.2200000000000006</v>
      </c>
      <c r="D27" s="15">
        <v>50.77</v>
      </c>
      <c r="E27" s="15">
        <v>-12.38</v>
      </c>
      <c r="F27" s="15">
        <v>11.91</v>
      </c>
      <c r="G27" s="208">
        <v>1384</v>
      </c>
      <c r="H27" s="208">
        <v>401</v>
      </c>
      <c r="I27" s="15">
        <v>11.2</v>
      </c>
    </row>
    <row r="28" spans="1:19">
      <c r="A28" s="87" t="s">
        <v>176</v>
      </c>
      <c r="B28" s="18">
        <v>2378</v>
      </c>
      <c r="C28" s="15">
        <v>8.86</v>
      </c>
      <c r="D28" s="15">
        <v>50.7</v>
      </c>
      <c r="E28" s="15">
        <v>-12.46</v>
      </c>
      <c r="F28" s="15">
        <v>12.09</v>
      </c>
      <c r="G28" s="208">
        <v>1446</v>
      </c>
      <c r="H28" s="208">
        <v>444</v>
      </c>
      <c r="I28" s="15">
        <v>12.4</v>
      </c>
    </row>
    <row r="29" spans="1:19">
      <c r="A29" s="87" t="s">
        <v>177</v>
      </c>
      <c r="B29" s="18">
        <v>2554</v>
      </c>
      <c r="C29" s="15">
        <v>9.52</v>
      </c>
      <c r="D29" s="15">
        <v>50.65</v>
      </c>
      <c r="E29" s="15">
        <v>-12.54</v>
      </c>
      <c r="F29" s="15">
        <v>12.26</v>
      </c>
      <c r="G29" s="208">
        <v>1508</v>
      </c>
      <c r="H29" s="208">
        <v>491</v>
      </c>
      <c r="I29" s="15">
        <v>13.7</v>
      </c>
    </row>
    <row r="30" spans="1:19">
      <c r="A30" s="87" t="s">
        <v>178</v>
      </c>
      <c r="B30" s="18">
        <v>2738</v>
      </c>
      <c r="C30" s="15">
        <v>10.199999999999999</v>
      </c>
      <c r="D30" s="15">
        <v>50.59</v>
      </c>
      <c r="E30" s="15">
        <v>-12.62</v>
      </c>
      <c r="F30" s="15">
        <v>12.43</v>
      </c>
      <c r="G30" s="208">
        <v>1570</v>
      </c>
      <c r="H30" s="208">
        <v>540</v>
      </c>
      <c r="I30" s="15">
        <v>15.1</v>
      </c>
    </row>
    <row r="31" spans="1:19">
      <c r="A31" s="87" t="s">
        <v>179</v>
      </c>
      <c r="B31" s="18">
        <v>2929</v>
      </c>
      <c r="C31" s="15">
        <v>10.91</v>
      </c>
      <c r="D31" s="15">
        <v>50.54</v>
      </c>
      <c r="E31" s="15">
        <v>-12.7</v>
      </c>
      <c r="F31" s="15">
        <v>12.61</v>
      </c>
      <c r="G31" s="208">
        <v>1632</v>
      </c>
      <c r="H31" s="208">
        <v>593</v>
      </c>
      <c r="I31" s="15">
        <v>16.5</v>
      </c>
      <c r="P31" s="15"/>
    </row>
    <row r="32" spans="1:19">
      <c r="A32" s="87" t="s">
        <v>180</v>
      </c>
      <c r="B32" s="18">
        <v>3126</v>
      </c>
      <c r="C32" s="15">
        <v>11.65</v>
      </c>
      <c r="D32" s="15">
        <v>50.49</v>
      </c>
      <c r="E32" s="15">
        <v>-12.78</v>
      </c>
      <c r="F32" s="15">
        <v>12.78</v>
      </c>
      <c r="G32" s="208">
        <v>1693</v>
      </c>
      <c r="H32" s="208">
        <v>649</v>
      </c>
      <c r="I32" s="15">
        <v>18.100000000000001</v>
      </c>
      <c r="N32" s="173"/>
      <c r="P32" s="15"/>
      <c r="R32" s="173"/>
      <c r="S32" s="172"/>
    </row>
    <row r="33" spans="1:19">
      <c r="A33" s="87" t="s">
        <v>181</v>
      </c>
      <c r="B33" s="18">
        <v>3330</v>
      </c>
      <c r="C33" s="15">
        <v>12.4</v>
      </c>
      <c r="D33" s="15">
        <v>50.44</v>
      </c>
      <c r="E33" s="15">
        <v>-12.86</v>
      </c>
      <c r="F33" s="15">
        <v>12.95</v>
      </c>
      <c r="G33" s="208">
        <v>1746</v>
      </c>
      <c r="H33" s="208">
        <v>700</v>
      </c>
      <c r="I33" s="15">
        <v>19.5</v>
      </c>
      <c r="N33" s="173"/>
      <c r="P33" s="15"/>
      <c r="S33" s="172"/>
    </row>
    <row r="34" spans="1:19">
      <c r="A34" s="87" t="s">
        <v>182</v>
      </c>
      <c r="B34" s="18">
        <v>3540</v>
      </c>
      <c r="C34" s="15">
        <v>13.19</v>
      </c>
      <c r="D34" s="15">
        <v>50.4</v>
      </c>
      <c r="E34" s="15">
        <v>-12.94</v>
      </c>
      <c r="F34" s="15">
        <v>13.12</v>
      </c>
      <c r="G34" s="208">
        <v>1797</v>
      </c>
      <c r="H34" s="208">
        <v>751</v>
      </c>
      <c r="I34" s="15">
        <v>20.9</v>
      </c>
      <c r="N34" s="173"/>
      <c r="P34" s="15"/>
      <c r="S34" s="172"/>
    </row>
    <row r="35" spans="1:19">
      <c r="A35" s="87" t="s">
        <v>183</v>
      </c>
      <c r="B35" s="18">
        <v>3755</v>
      </c>
      <c r="C35" s="15">
        <v>13.99</v>
      </c>
      <c r="D35" s="15">
        <v>50.36</v>
      </c>
      <c r="E35" s="15">
        <v>-13.01</v>
      </c>
      <c r="F35" s="15">
        <v>13.29</v>
      </c>
      <c r="G35" s="208">
        <v>1839</v>
      </c>
      <c r="H35" s="208">
        <v>791</v>
      </c>
      <c r="I35" s="15">
        <v>22.1</v>
      </c>
      <c r="N35" s="173"/>
      <c r="P35" s="15"/>
      <c r="S35" s="172"/>
    </row>
    <row r="36" spans="1:19">
      <c r="A36" s="87" t="s">
        <v>184</v>
      </c>
      <c r="B36" s="18">
        <v>3976</v>
      </c>
      <c r="C36" s="15">
        <v>14.81</v>
      </c>
      <c r="D36" s="15">
        <v>50.31</v>
      </c>
      <c r="E36" s="15">
        <v>-13.09</v>
      </c>
      <c r="F36" s="15">
        <v>13.46</v>
      </c>
      <c r="G36" s="208">
        <v>1881</v>
      </c>
      <c r="H36" s="208">
        <v>836</v>
      </c>
      <c r="I36" s="15">
        <v>23.3</v>
      </c>
      <c r="N36" s="174"/>
      <c r="P36" s="15"/>
      <c r="S36" s="172"/>
    </row>
    <row r="37" spans="1:19">
      <c r="A37" s="87" t="s">
        <v>185</v>
      </c>
      <c r="B37" s="18">
        <v>4202</v>
      </c>
      <c r="C37" s="15">
        <v>15.66</v>
      </c>
      <c r="D37" s="15">
        <v>50.27</v>
      </c>
      <c r="E37" s="15">
        <v>-13.16</v>
      </c>
      <c r="F37" s="15">
        <v>13.63</v>
      </c>
      <c r="G37" s="208">
        <v>1920</v>
      </c>
      <c r="H37" s="208">
        <v>873</v>
      </c>
      <c r="I37" s="15">
        <v>24.3</v>
      </c>
      <c r="N37" s="174"/>
      <c r="P37" s="15"/>
      <c r="S37" s="172"/>
    </row>
    <row r="38" spans="1:19">
      <c r="A38" s="87" t="s">
        <v>187</v>
      </c>
      <c r="B38" s="18">
        <v>4433</v>
      </c>
      <c r="C38" s="15">
        <v>16.52</v>
      </c>
      <c r="D38" s="15">
        <v>50.23</v>
      </c>
      <c r="E38" s="15">
        <v>-13.24</v>
      </c>
      <c r="F38" s="15">
        <v>13.8</v>
      </c>
      <c r="G38" s="208">
        <v>1956</v>
      </c>
      <c r="H38" s="208">
        <v>904</v>
      </c>
      <c r="I38" s="15">
        <v>25.2</v>
      </c>
      <c r="N38" s="174"/>
      <c r="P38" s="15"/>
      <c r="S38" s="172"/>
    </row>
    <row r="39" spans="1:19">
      <c r="A39" s="87" t="s">
        <v>186</v>
      </c>
      <c r="B39" s="18">
        <v>4667</v>
      </c>
      <c r="C39" s="15">
        <v>17.39</v>
      </c>
      <c r="D39" s="15">
        <v>50.19</v>
      </c>
      <c r="E39" s="15">
        <v>-13.3</v>
      </c>
      <c r="F39" s="15">
        <v>13.96</v>
      </c>
      <c r="G39" s="208">
        <v>1992</v>
      </c>
      <c r="H39" s="208">
        <v>929</v>
      </c>
      <c r="I39" s="15">
        <v>25.9</v>
      </c>
      <c r="P39" s="15"/>
      <c r="S39" s="172"/>
    </row>
    <row r="40" spans="1:19">
      <c r="A40" s="87" t="s">
        <v>188</v>
      </c>
      <c r="B40" s="18">
        <v>4904</v>
      </c>
      <c r="C40" s="15">
        <v>18.27</v>
      </c>
      <c r="D40" s="15">
        <v>50.15</v>
      </c>
      <c r="E40" s="15">
        <v>-13.37</v>
      </c>
      <c r="F40" s="15">
        <v>14.12</v>
      </c>
      <c r="G40" s="208">
        <v>2026</v>
      </c>
      <c r="H40" s="208">
        <v>951</v>
      </c>
      <c r="I40" s="15">
        <v>26.5</v>
      </c>
      <c r="P40" s="15"/>
      <c r="S40" s="172"/>
    </row>
    <row r="41" spans="1:19">
      <c r="A41" s="87" t="s">
        <v>189</v>
      </c>
      <c r="B41" s="18">
        <v>5144</v>
      </c>
      <c r="C41" s="15">
        <v>19.170000000000002</v>
      </c>
      <c r="D41" s="15">
        <v>50.11</v>
      </c>
      <c r="E41" s="15">
        <v>-13.43</v>
      </c>
      <c r="F41" s="15">
        <v>14.29</v>
      </c>
      <c r="G41" s="208">
        <v>2059</v>
      </c>
      <c r="H41" s="208">
        <v>970</v>
      </c>
      <c r="I41" s="15">
        <v>27</v>
      </c>
      <c r="P41" s="15"/>
      <c r="S41" s="172"/>
    </row>
    <row r="42" spans="1:19">
      <c r="A42" s="87" t="s">
        <v>190</v>
      </c>
      <c r="B42" s="18">
        <v>5386</v>
      </c>
      <c r="C42" s="15">
        <v>20.07</v>
      </c>
      <c r="D42" s="15">
        <v>50.07</v>
      </c>
      <c r="E42" s="15">
        <v>-13.49</v>
      </c>
      <c r="F42" s="15">
        <v>14.45</v>
      </c>
      <c r="G42" s="208">
        <v>2087</v>
      </c>
      <c r="H42" s="208">
        <v>984</v>
      </c>
      <c r="I42" s="15">
        <v>27.4</v>
      </c>
      <c r="P42" s="15"/>
      <c r="S42" s="172"/>
    </row>
    <row r="43" spans="1:19" ht="15.75" thickBot="1">
      <c r="A43" s="93" t="s">
        <v>191</v>
      </c>
      <c r="B43" s="225">
        <v>5590</v>
      </c>
      <c r="C43" s="67">
        <v>20.83</v>
      </c>
      <c r="D43" s="67">
        <v>50.04</v>
      </c>
      <c r="E43" s="67">
        <v>-13.53</v>
      </c>
      <c r="F43" s="67">
        <v>14.85</v>
      </c>
      <c r="G43" s="212">
        <v>2110.6444444444442</v>
      </c>
      <c r="H43" s="212">
        <v>995.82222222222219</v>
      </c>
      <c r="I43" s="67">
        <v>27.7</v>
      </c>
      <c r="P43" s="15"/>
      <c r="S43" s="172"/>
    </row>
    <row r="44" spans="1:19" ht="15" customHeight="1">
      <c r="A44" s="48" t="s">
        <v>1</v>
      </c>
      <c r="B44" s="49" t="s">
        <v>34</v>
      </c>
      <c r="C44" s="62"/>
      <c r="D44" s="364" t="s">
        <v>411</v>
      </c>
      <c r="E44" s="364"/>
      <c r="F44" s="364"/>
      <c r="G44" s="215" t="s">
        <v>3</v>
      </c>
      <c r="H44" s="205"/>
      <c r="I44" s="63" t="str">
        <f>VLOOKUP(B45,'Table of Contents'!$B$6:$E$49,4,FALSE)</f>
        <v>Fresh Water</v>
      </c>
      <c r="P44" s="15"/>
      <c r="S44" s="172"/>
    </row>
    <row r="45" spans="1:19" ht="15" customHeight="1">
      <c r="A45" s="50" t="s">
        <v>2</v>
      </c>
      <c r="B45" s="51" t="s">
        <v>36</v>
      </c>
      <c r="C45" s="64"/>
      <c r="D45" s="365"/>
      <c r="E45" s="365"/>
      <c r="F45" s="365"/>
      <c r="G45" s="216" t="s">
        <v>105</v>
      </c>
      <c r="H45" s="206"/>
      <c r="I45" s="219">
        <f>VLOOKUP(B45,Summary!$B$7:$J$59,3,FALSE)</f>
        <v>1</v>
      </c>
      <c r="P45" s="15"/>
      <c r="S45" s="172"/>
    </row>
    <row r="46" spans="1:19" ht="15.75" customHeight="1" thickBot="1">
      <c r="A46" s="53" t="s">
        <v>104</v>
      </c>
      <c r="B46" s="54" t="str">
        <f>VLOOKUP(B45,'Table of Contents'!$B$6:$E$49,2,)</f>
        <v>Fr. 21 - 28 Stbd</v>
      </c>
      <c r="C46" s="65"/>
      <c r="D46" s="366"/>
      <c r="E46" s="366"/>
      <c r="F46" s="366"/>
      <c r="G46" s="217" t="s">
        <v>106</v>
      </c>
      <c r="H46" s="207"/>
      <c r="I46" s="65" t="str">
        <f>VLOOKUP(B45,'Table of Contents'!$B$6:$E$49,3,)</f>
        <v>FW3-21-3</v>
      </c>
      <c r="P46" s="15"/>
    </row>
    <row r="47" spans="1:19">
      <c r="E47" s="66"/>
      <c r="P47" s="15"/>
    </row>
    <row r="48" spans="1:19">
      <c r="A48" s="362" t="s">
        <v>463</v>
      </c>
      <c r="B48" s="362"/>
      <c r="C48" s="362"/>
      <c r="D48" s="362"/>
      <c r="E48" s="362"/>
      <c r="F48" s="362"/>
      <c r="G48" s="362"/>
      <c r="H48" s="362"/>
      <c r="I48" s="362"/>
      <c r="P48" s="15"/>
    </row>
    <row r="49" spans="1:16">
      <c r="A49" s="362" t="s">
        <v>337</v>
      </c>
      <c r="B49" s="362"/>
      <c r="C49" s="362"/>
      <c r="D49" s="362"/>
      <c r="E49" s="362"/>
      <c r="F49" s="362"/>
      <c r="G49" s="362"/>
      <c r="H49" s="362"/>
      <c r="I49" s="362"/>
      <c r="P49" s="15"/>
    </row>
    <row r="50" spans="1:16">
      <c r="A50" s="363" t="s">
        <v>338</v>
      </c>
      <c r="B50" s="363"/>
      <c r="C50" s="363"/>
      <c r="D50" s="363"/>
      <c r="E50" s="363"/>
      <c r="F50" s="363"/>
      <c r="G50" s="363"/>
      <c r="H50" s="363"/>
      <c r="I50" s="363"/>
      <c r="P50" s="15"/>
    </row>
    <row r="51" spans="1:16">
      <c r="A51" s="362" t="s">
        <v>312</v>
      </c>
      <c r="B51" s="362"/>
      <c r="C51" s="362"/>
      <c r="D51" s="362"/>
      <c r="E51" s="362"/>
      <c r="F51" s="362"/>
      <c r="G51" s="362"/>
      <c r="H51" s="362"/>
      <c r="I51" s="362"/>
    </row>
    <row r="53" spans="1:16">
      <c r="A53" s="59" t="s">
        <v>107</v>
      </c>
      <c r="B53" s="40" t="s">
        <v>82</v>
      </c>
      <c r="C53" s="40" t="s">
        <v>82</v>
      </c>
      <c r="D53" s="40" t="s">
        <v>84</v>
      </c>
      <c r="E53" s="40" t="s">
        <v>85</v>
      </c>
      <c r="F53" s="40" t="s">
        <v>86</v>
      </c>
      <c r="G53" s="369" t="s">
        <v>108</v>
      </c>
      <c r="H53" s="369"/>
      <c r="I53" s="40" t="s">
        <v>109</v>
      </c>
      <c r="K53" s="15"/>
    </row>
    <row r="54" spans="1:16">
      <c r="A54" s="60" t="s">
        <v>156</v>
      </c>
      <c r="B54" s="43" t="s">
        <v>147</v>
      </c>
      <c r="C54" s="42" t="s">
        <v>241</v>
      </c>
      <c r="D54" s="42" t="s">
        <v>148</v>
      </c>
      <c r="E54" s="43" t="s">
        <v>149</v>
      </c>
      <c r="F54" s="43" t="s">
        <v>150</v>
      </c>
      <c r="G54" s="210" t="s">
        <v>151</v>
      </c>
      <c r="H54" s="210" t="s">
        <v>152</v>
      </c>
      <c r="I54" s="43" t="s">
        <v>153</v>
      </c>
      <c r="K54" s="15"/>
    </row>
    <row r="55" spans="1:16">
      <c r="A55" s="87" t="s">
        <v>160</v>
      </c>
      <c r="B55">
        <v>460</v>
      </c>
      <c r="C55" s="15">
        <v>1.71</v>
      </c>
      <c r="D55" s="15">
        <v>52.45</v>
      </c>
      <c r="E55" s="15">
        <v>11.4</v>
      </c>
      <c r="F55" s="15">
        <v>9.2899999999999991</v>
      </c>
      <c r="G55" s="208">
        <v>389</v>
      </c>
      <c r="H55" s="208">
        <v>57</v>
      </c>
      <c r="I55" s="15">
        <v>1.6</v>
      </c>
      <c r="K55" s="15"/>
    </row>
    <row r="56" spans="1:16">
      <c r="A56" s="87" t="s">
        <v>161</v>
      </c>
      <c r="B56">
        <v>531</v>
      </c>
      <c r="C56" s="15">
        <v>1.98</v>
      </c>
      <c r="D56" s="15">
        <v>52.29</v>
      </c>
      <c r="E56" s="15">
        <v>11.46</v>
      </c>
      <c r="F56" s="15">
        <v>9.4600000000000009</v>
      </c>
      <c r="G56" s="208">
        <v>464</v>
      </c>
      <c r="H56" s="208">
        <v>68</v>
      </c>
      <c r="I56" s="15">
        <v>1.9</v>
      </c>
      <c r="K56" s="15"/>
    </row>
    <row r="57" spans="1:16">
      <c r="A57" s="87" t="s">
        <v>162</v>
      </c>
      <c r="B57">
        <v>608</v>
      </c>
      <c r="C57" s="15">
        <v>2.27</v>
      </c>
      <c r="D57" s="15">
        <v>52.13</v>
      </c>
      <c r="E57" s="15">
        <v>11.51</v>
      </c>
      <c r="F57" s="15">
        <v>9.64</v>
      </c>
      <c r="G57" s="208">
        <v>536</v>
      </c>
      <c r="H57" s="208">
        <v>79</v>
      </c>
      <c r="I57" s="15">
        <v>2.2000000000000002</v>
      </c>
      <c r="K57" s="15"/>
    </row>
    <row r="58" spans="1:16">
      <c r="A58" s="87" t="s">
        <v>163</v>
      </c>
      <c r="B58">
        <v>692</v>
      </c>
      <c r="C58" s="15">
        <v>2.58</v>
      </c>
      <c r="D58" s="15">
        <v>51.99</v>
      </c>
      <c r="E58" s="15">
        <v>11.57</v>
      </c>
      <c r="F58" s="15">
        <v>9.81</v>
      </c>
      <c r="G58" s="208">
        <v>607</v>
      </c>
      <c r="H58" s="208">
        <v>92</v>
      </c>
      <c r="I58" s="15">
        <v>2.6</v>
      </c>
      <c r="K58" s="15"/>
    </row>
    <row r="59" spans="1:16">
      <c r="A59" s="87" t="s">
        <v>164</v>
      </c>
      <c r="B59">
        <v>782</v>
      </c>
      <c r="C59" s="15">
        <v>2.91</v>
      </c>
      <c r="D59" s="15">
        <v>51.84</v>
      </c>
      <c r="E59" s="15">
        <v>11.63</v>
      </c>
      <c r="F59" s="15">
        <v>9.99</v>
      </c>
      <c r="G59" s="208">
        <v>676</v>
      </c>
      <c r="H59" s="208">
        <v>106</v>
      </c>
      <c r="I59" s="15">
        <v>2.9</v>
      </c>
      <c r="K59" s="15"/>
    </row>
    <row r="60" spans="1:16">
      <c r="A60" s="87" t="s">
        <v>165</v>
      </c>
      <c r="B60">
        <v>878</v>
      </c>
      <c r="C60" s="15">
        <v>3.27</v>
      </c>
      <c r="D60" s="15">
        <v>51.71</v>
      </c>
      <c r="E60" s="15">
        <v>11.69</v>
      </c>
      <c r="F60" s="15">
        <v>10.17</v>
      </c>
      <c r="G60" s="208">
        <v>744</v>
      </c>
      <c r="H60" s="208">
        <v>121</v>
      </c>
      <c r="I60" s="15">
        <v>3.4</v>
      </c>
      <c r="K60" s="15"/>
    </row>
    <row r="61" spans="1:16">
      <c r="A61" s="87" t="s">
        <v>166</v>
      </c>
      <c r="B61">
        <v>981</v>
      </c>
      <c r="C61" s="15">
        <v>3.65</v>
      </c>
      <c r="D61" s="15">
        <v>51.58</v>
      </c>
      <c r="E61" s="15">
        <v>11.75</v>
      </c>
      <c r="F61" s="15">
        <v>10.34</v>
      </c>
      <c r="G61" s="208">
        <v>810</v>
      </c>
      <c r="H61" s="208">
        <v>138</v>
      </c>
      <c r="I61" s="15">
        <v>3.8</v>
      </c>
      <c r="K61" s="15"/>
    </row>
    <row r="62" spans="1:16">
      <c r="A62" s="87" t="s">
        <v>167</v>
      </c>
      <c r="B62" s="18">
        <v>1090</v>
      </c>
      <c r="C62" s="15">
        <v>4.0599999999999996</v>
      </c>
      <c r="D62" s="15">
        <v>51.47</v>
      </c>
      <c r="E62" s="15">
        <v>11.81</v>
      </c>
      <c r="F62" s="15">
        <v>10.52</v>
      </c>
      <c r="G62" s="208">
        <v>875</v>
      </c>
      <c r="H62" s="208">
        <v>157</v>
      </c>
      <c r="I62" s="15">
        <v>4.4000000000000004</v>
      </c>
      <c r="K62" s="15"/>
    </row>
    <row r="63" spans="1:16">
      <c r="A63" s="87" t="s">
        <v>168</v>
      </c>
      <c r="B63" s="18">
        <v>1206</v>
      </c>
      <c r="C63" s="15">
        <v>4.49</v>
      </c>
      <c r="D63" s="15">
        <v>51.35</v>
      </c>
      <c r="E63" s="15">
        <v>11.88</v>
      </c>
      <c r="F63" s="15">
        <v>10.69</v>
      </c>
      <c r="G63" s="208">
        <v>939</v>
      </c>
      <c r="H63" s="208">
        <v>178</v>
      </c>
      <c r="I63" s="15">
        <v>5</v>
      </c>
      <c r="K63" s="15"/>
    </row>
    <row r="64" spans="1:16">
      <c r="A64" s="87" t="s">
        <v>169</v>
      </c>
      <c r="B64" s="18">
        <v>1329</v>
      </c>
      <c r="C64" s="15">
        <v>4.95</v>
      </c>
      <c r="D64" s="15">
        <v>51.25</v>
      </c>
      <c r="E64" s="15">
        <v>11.95</v>
      </c>
      <c r="F64" s="15">
        <v>10.87</v>
      </c>
      <c r="G64" s="208">
        <v>1004</v>
      </c>
      <c r="H64" s="208">
        <v>202</v>
      </c>
      <c r="I64" s="15">
        <v>5.6</v>
      </c>
      <c r="K64" s="15"/>
    </row>
    <row r="65" spans="1:11">
      <c r="A65" s="87" t="s">
        <v>170</v>
      </c>
      <c r="B65" s="18">
        <v>1458</v>
      </c>
      <c r="C65" s="15">
        <v>5.43</v>
      </c>
      <c r="D65" s="15">
        <v>51.16</v>
      </c>
      <c r="E65" s="15">
        <v>12.02</v>
      </c>
      <c r="F65" s="15">
        <v>11.04</v>
      </c>
      <c r="G65" s="208">
        <v>1068</v>
      </c>
      <c r="H65" s="208">
        <v>229</v>
      </c>
      <c r="I65" s="15">
        <v>6.4</v>
      </c>
      <c r="K65" s="15"/>
    </row>
    <row r="66" spans="1:11">
      <c r="A66" s="87" t="s">
        <v>171</v>
      </c>
      <c r="B66" s="18">
        <v>1595</v>
      </c>
      <c r="C66" s="15">
        <v>5.94</v>
      </c>
      <c r="D66" s="15">
        <v>51.07</v>
      </c>
      <c r="E66" s="15">
        <v>12.09</v>
      </c>
      <c r="F66" s="15">
        <v>11.22</v>
      </c>
      <c r="G66" s="208">
        <v>1132</v>
      </c>
      <c r="H66" s="208">
        <v>258</v>
      </c>
      <c r="I66" s="15">
        <v>7.2</v>
      </c>
      <c r="K66" s="15"/>
    </row>
    <row r="67" spans="1:11">
      <c r="A67" s="87" t="s">
        <v>172</v>
      </c>
      <c r="B67" s="18">
        <v>1738</v>
      </c>
      <c r="C67" s="15">
        <v>6.47</v>
      </c>
      <c r="D67" s="15">
        <v>50.98</v>
      </c>
      <c r="E67" s="15">
        <v>12.16</v>
      </c>
      <c r="F67" s="15">
        <v>11.39</v>
      </c>
      <c r="G67" s="208">
        <v>1196</v>
      </c>
      <c r="H67" s="208">
        <v>289</v>
      </c>
      <c r="I67" s="15">
        <v>8.1</v>
      </c>
      <c r="K67" s="15"/>
    </row>
    <row r="68" spans="1:11">
      <c r="A68" s="87" t="s">
        <v>173</v>
      </c>
      <c r="B68" s="18">
        <v>1888</v>
      </c>
      <c r="C68" s="15">
        <v>7.03</v>
      </c>
      <c r="D68" s="15">
        <v>50.91</v>
      </c>
      <c r="E68" s="15">
        <v>12.23</v>
      </c>
      <c r="F68" s="15">
        <v>11.57</v>
      </c>
      <c r="G68" s="208">
        <v>1259</v>
      </c>
      <c r="H68" s="208">
        <v>324</v>
      </c>
      <c r="I68" s="15">
        <v>9</v>
      </c>
      <c r="K68" s="15"/>
    </row>
    <row r="69" spans="1:11">
      <c r="A69" s="87" t="s">
        <v>174</v>
      </c>
      <c r="B69" s="18">
        <v>2044</v>
      </c>
      <c r="C69" s="15">
        <v>7.62</v>
      </c>
      <c r="D69" s="15">
        <v>50.84</v>
      </c>
      <c r="E69" s="15">
        <v>12.31</v>
      </c>
      <c r="F69" s="15">
        <v>11.74</v>
      </c>
      <c r="G69" s="208">
        <v>1322</v>
      </c>
      <c r="H69" s="208">
        <v>361</v>
      </c>
      <c r="I69" s="15">
        <v>10.1</v>
      </c>
      <c r="K69" s="15"/>
    </row>
    <row r="70" spans="1:11">
      <c r="A70" s="87" t="s">
        <v>175</v>
      </c>
      <c r="B70" s="18">
        <v>2207</v>
      </c>
      <c r="C70" s="15">
        <v>8.2200000000000006</v>
      </c>
      <c r="D70" s="15">
        <v>50.77</v>
      </c>
      <c r="E70" s="15">
        <v>12.38</v>
      </c>
      <c r="F70" s="15">
        <v>11.91</v>
      </c>
      <c r="G70" s="208">
        <v>1384</v>
      </c>
      <c r="H70" s="208">
        <v>401</v>
      </c>
      <c r="I70" s="15">
        <v>11.2</v>
      </c>
      <c r="K70" s="15"/>
    </row>
    <row r="71" spans="1:11">
      <c r="A71" s="87" t="s">
        <v>176</v>
      </c>
      <c r="B71" s="18">
        <v>2378</v>
      </c>
      <c r="C71" s="15">
        <v>8.86</v>
      </c>
      <c r="D71" s="15">
        <v>50.7</v>
      </c>
      <c r="E71" s="15">
        <v>12.46</v>
      </c>
      <c r="F71" s="15">
        <v>12.09</v>
      </c>
      <c r="G71" s="208">
        <v>1446</v>
      </c>
      <c r="H71" s="208">
        <v>444</v>
      </c>
      <c r="I71" s="15">
        <v>12.4</v>
      </c>
      <c r="K71" s="15"/>
    </row>
    <row r="72" spans="1:11">
      <c r="A72" s="87" t="s">
        <v>177</v>
      </c>
      <c r="B72" s="18">
        <v>2554</v>
      </c>
      <c r="C72" s="15">
        <v>9.52</v>
      </c>
      <c r="D72" s="15">
        <v>50.65</v>
      </c>
      <c r="E72" s="15">
        <v>12.54</v>
      </c>
      <c r="F72" s="15">
        <v>12.26</v>
      </c>
      <c r="G72" s="208">
        <v>1508</v>
      </c>
      <c r="H72" s="208">
        <v>491</v>
      </c>
      <c r="I72" s="15">
        <v>13.7</v>
      </c>
      <c r="K72" s="15"/>
    </row>
    <row r="73" spans="1:11">
      <c r="A73" s="87" t="s">
        <v>178</v>
      </c>
      <c r="B73" s="18">
        <v>2738</v>
      </c>
      <c r="C73" s="15">
        <v>10.199999999999999</v>
      </c>
      <c r="D73" s="15">
        <v>50.59</v>
      </c>
      <c r="E73" s="15">
        <v>12.62</v>
      </c>
      <c r="F73" s="15">
        <v>12.43</v>
      </c>
      <c r="G73" s="208">
        <v>1570</v>
      </c>
      <c r="H73" s="208">
        <v>540</v>
      </c>
      <c r="I73" s="15">
        <v>15.1</v>
      </c>
      <c r="K73" s="15"/>
    </row>
    <row r="74" spans="1:11">
      <c r="A74" s="87" t="s">
        <v>179</v>
      </c>
      <c r="B74" s="18">
        <v>2929</v>
      </c>
      <c r="C74" s="15">
        <v>10.91</v>
      </c>
      <c r="D74" s="15">
        <v>50.54</v>
      </c>
      <c r="E74" s="15">
        <v>12.7</v>
      </c>
      <c r="F74" s="15">
        <v>12.61</v>
      </c>
      <c r="G74" s="208">
        <v>1632</v>
      </c>
      <c r="H74" s="208">
        <v>593</v>
      </c>
      <c r="I74" s="15">
        <v>16.5</v>
      </c>
      <c r="K74" s="15"/>
    </row>
    <row r="75" spans="1:11">
      <c r="A75" s="87" t="s">
        <v>180</v>
      </c>
      <c r="B75" s="18">
        <v>3126</v>
      </c>
      <c r="C75" s="15">
        <v>11.65</v>
      </c>
      <c r="D75" s="15">
        <v>50.49</v>
      </c>
      <c r="E75" s="15">
        <v>12.78</v>
      </c>
      <c r="F75" s="15">
        <v>12.78</v>
      </c>
      <c r="G75" s="208">
        <v>1693</v>
      </c>
      <c r="H75" s="208">
        <v>649</v>
      </c>
      <c r="I75" s="15">
        <v>18.100000000000001</v>
      </c>
      <c r="K75" s="15"/>
    </row>
    <row r="76" spans="1:11">
      <c r="A76" s="87" t="s">
        <v>181</v>
      </c>
      <c r="B76" s="18">
        <v>3330</v>
      </c>
      <c r="C76" s="15">
        <v>12.4</v>
      </c>
      <c r="D76" s="15">
        <v>50.44</v>
      </c>
      <c r="E76" s="15">
        <v>12.86</v>
      </c>
      <c r="F76" s="15">
        <v>12.95</v>
      </c>
      <c r="G76" s="208">
        <v>1746</v>
      </c>
      <c r="H76" s="208">
        <v>700</v>
      </c>
      <c r="I76" s="15">
        <v>19.5</v>
      </c>
      <c r="K76" s="15"/>
    </row>
    <row r="77" spans="1:11">
      <c r="A77" s="87" t="s">
        <v>182</v>
      </c>
      <c r="B77" s="18">
        <v>3540</v>
      </c>
      <c r="C77" s="15">
        <v>13.19</v>
      </c>
      <c r="D77" s="15">
        <v>50.4</v>
      </c>
      <c r="E77" s="15">
        <v>12.94</v>
      </c>
      <c r="F77" s="15">
        <v>13.12</v>
      </c>
      <c r="G77" s="208">
        <v>1797</v>
      </c>
      <c r="H77" s="208">
        <v>751</v>
      </c>
      <c r="I77" s="15">
        <v>20.9</v>
      </c>
      <c r="K77" s="15"/>
    </row>
    <row r="78" spans="1:11">
      <c r="A78" s="87" t="s">
        <v>183</v>
      </c>
      <c r="B78" s="18">
        <v>3755</v>
      </c>
      <c r="C78" s="15">
        <v>13.99</v>
      </c>
      <c r="D78" s="15">
        <v>50.36</v>
      </c>
      <c r="E78" s="15">
        <v>13.01</v>
      </c>
      <c r="F78" s="15">
        <v>13.29</v>
      </c>
      <c r="G78" s="208">
        <v>1839</v>
      </c>
      <c r="H78" s="208">
        <v>791</v>
      </c>
      <c r="I78" s="15">
        <v>22.1</v>
      </c>
      <c r="K78" s="15"/>
    </row>
    <row r="79" spans="1:11">
      <c r="A79" s="87" t="s">
        <v>184</v>
      </c>
      <c r="B79" s="18">
        <v>3976</v>
      </c>
      <c r="C79" s="15">
        <v>14.81</v>
      </c>
      <c r="D79" s="15">
        <v>50.31</v>
      </c>
      <c r="E79" s="15">
        <v>13.09</v>
      </c>
      <c r="F79" s="15">
        <v>13.46</v>
      </c>
      <c r="G79" s="208">
        <v>1881</v>
      </c>
      <c r="H79" s="208">
        <v>836</v>
      </c>
      <c r="I79" s="15">
        <v>23.3</v>
      </c>
      <c r="K79" s="15"/>
    </row>
    <row r="80" spans="1:11">
      <c r="A80" s="87" t="s">
        <v>185</v>
      </c>
      <c r="B80" s="18">
        <v>4202</v>
      </c>
      <c r="C80" s="15">
        <v>15.66</v>
      </c>
      <c r="D80" s="15">
        <v>50.27</v>
      </c>
      <c r="E80" s="15">
        <v>13.16</v>
      </c>
      <c r="F80" s="15">
        <v>13.63</v>
      </c>
      <c r="G80" s="208">
        <v>1920</v>
      </c>
      <c r="H80" s="208">
        <v>873</v>
      </c>
      <c r="I80" s="15">
        <v>24.3</v>
      </c>
      <c r="K80" s="15"/>
    </row>
    <row r="81" spans="1:11">
      <c r="A81" s="87" t="s">
        <v>187</v>
      </c>
      <c r="B81" s="18">
        <v>4433</v>
      </c>
      <c r="C81" s="15">
        <v>16.52</v>
      </c>
      <c r="D81" s="15">
        <v>50.23</v>
      </c>
      <c r="E81" s="15">
        <v>13.24</v>
      </c>
      <c r="F81" s="15">
        <v>13.8</v>
      </c>
      <c r="G81" s="208">
        <v>1956</v>
      </c>
      <c r="H81" s="208">
        <v>904</v>
      </c>
      <c r="I81" s="15">
        <v>25.2</v>
      </c>
      <c r="K81" s="15"/>
    </row>
    <row r="82" spans="1:11">
      <c r="A82" s="87" t="s">
        <v>186</v>
      </c>
      <c r="B82" s="18">
        <v>4667</v>
      </c>
      <c r="C82" s="15">
        <v>17.39</v>
      </c>
      <c r="D82" s="15">
        <v>50.19</v>
      </c>
      <c r="E82" s="15">
        <v>13.3</v>
      </c>
      <c r="F82" s="15">
        <v>13.96</v>
      </c>
      <c r="G82" s="208">
        <v>1992</v>
      </c>
      <c r="H82" s="208">
        <v>929</v>
      </c>
      <c r="I82" s="15">
        <v>25.9</v>
      </c>
      <c r="K82" s="15"/>
    </row>
    <row r="83" spans="1:11">
      <c r="A83" s="87" t="s">
        <v>188</v>
      </c>
      <c r="B83" s="18">
        <v>4904</v>
      </c>
      <c r="C83" s="15">
        <v>18.27</v>
      </c>
      <c r="D83" s="15">
        <v>50.15</v>
      </c>
      <c r="E83" s="15">
        <v>13.37</v>
      </c>
      <c r="F83" s="15">
        <v>14.12</v>
      </c>
      <c r="G83" s="208">
        <v>2026</v>
      </c>
      <c r="H83" s="208">
        <v>951</v>
      </c>
      <c r="I83" s="15">
        <v>26.5</v>
      </c>
      <c r="K83" s="15"/>
    </row>
    <row r="84" spans="1:11">
      <c r="A84" s="87" t="s">
        <v>189</v>
      </c>
      <c r="B84" s="18">
        <v>5144</v>
      </c>
      <c r="C84" s="15">
        <v>19.170000000000002</v>
      </c>
      <c r="D84" s="15">
        <v>50.11</v>
      </c>
      <c r="E84" s="15">
        <v>13.43</v>
      </c>
      <c r="F84" s="15">
        <v>14.29</v>
      </c>
      <c r="G84" s="208">
        <v>2059</v>
      </c>
      <c r="H84" s="208">
        <v>970</v>
      </c>
      <c r="I84" s="15">
        <v>27</v>
      </c>
      <c r="K84" s="15"/>
    </row>
    <row r="85" spans="1:11">
      <c r="A85" s="87" t="s">
        <v>190</v>
      </c>
      <c r="B85" s="18">
        <v>5386</v>
      </c>
      <c r="C85" s="15">
        <v>20.07</v>
      </c>
      <c r="D85" s="15">
        <v>50.07</v>
      </c>
      <c r="E85" s="15">
        <v>13.49</v>
      </c>
      <c r="F85" s="15">
        <v>14.45</v>
      </c>
      <c r="G85" s="208">
        <v>2087</v>
      </c>
      <c r="H85" s="208">
        <v>984</v>
      </c>
      <c r="I85" s="15">
        <v>27.4</v>
      </c>
    </row>
    <row r="86" spans="1:11">
      <c r="A86" s="93" t="s">
        <v>191</v>
      </c>
      <c r="B86" s="78">
        <v>5590</v>
      </c>
      <c r="C86" s="67">
        <v>20.83</v>
      </c>
      <c r="D86" s="67">
        <v>50.04</v>
      </c>
      <c r="E86" s="67">
        <v>13.53</v>
      </c>
      <c r="F86" s="67">
        <v>14.53</v>
      </c>
      <c r="G86" s="212">
        <v>2110.6444444444442</v>
      </c>
      <c r="H86" s="212">
        <v>995.82222222222219</v>
      </c>
      <c r="I86" s="67">
        <v>27.7</v>
      </c>
    </row>
  </sheetData>
  <mergeCells count="12">
    <mergeCell ref="D1:F3"/>
    <mergeCell ref="D44:F46"/>
    <mergeCell ref="A51:I51"/>
    <mergeCell ref="G53:H53"/>
    <mergeCell ref="A5:I5"/>
    <mergeCell ref="A8:I8"/>
    <mergeCell ref="A48:I48"/>
    <mergeCell ref="G10:H10"/>
    <mergeCell ref="A7:I7"/>
    <mergeCell ref="A6:I6"/>
    <mergeCell ref="A49:I49"/>
    <mergeCell ref="A50:I50"/>
  </mergeCells>
  <pageMargins left="0.7" right="0.7" top="0.75" bottom="0.75" header="0.3" footer="0.3"/>
  <pageSetup scale="80" firstPageNumber="53" fitToHeight="7" orientation="portrait" useFirstPageNumber="1" r:id="rId1"/>
  <headerFooter>
    <oddHeader>&amp;CALASKA REGION RESEARCH VESSEL</oddHeader>
    <oddFooter>&amp;LBooklet of Tank Sounding Tables
0650-835-03 Rev. C&amp;CPage &amp;P of 70&amp;R19 May 2014</oddFooter>
  </headerFooter>
  <rowBreaks count="1" manualBreakCount="1">
    <brk id="4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N647"/>
  <sheetViews>
    <sheetView tabSelected="1" view="pageLayout" zoomScale="55" zoomScaleNormal="70" zoomScalePageLayoutView="55" workbookViewId="0">
      <selection activeCell="E22" sqref="E22:E23"/>
    </sheetView>
  </sheetViews>
  <sheetFormatPr defaultRowHeight="15"/>
  <cols>
    <col min="1" max="1" width="12.7109375" style="8" customWidth="1"/>
    <col min="2" max="2" width="12.7109375" customWidth="1"/>
    <col min="3" max="6" width="12.7109375" style="15" customWidth="1"/>
    <col min="7" max="8" width="12.7109375" customWidth="1"/>
    <col min="9" max="9" width="12.7109375" style="15" customWidth="1"/>
    <col min="11" max="11" width="10.140625" bestFit="1" customWidth="1"/>
  </cols>
  <sheetData>
    <row r="1" spans="1:9">
      <c r="A1" s="56" t="s">
        <v>1</v>
      </c>
      <c r="B1" s="49" t="s">
        <v>37</v>
      </c>
      <c r="C1" s="62"/>
      <c r="D1" s="364" t="s">
        <v>328</v>
      </c>
      <c r="E1" s="364"/>
      <c r="F1" s="364"/>
      <c r="G1" s="48" t="s">
        <v>3</v>
      </c>
      <c r="H1" s="49"/>
      <c r="I1" s="226" t="str">
        <f>VLOOKUP(B2,'Table of Contents'!$B$6:$E$49,4,FALSE)</f>
        <v>Lube Oil</v>
      </c>
    </row>
    <row r="2" spans="1:9">
      <c r="A2" s="57" t="s">
        <v>2</v>
      </c>
      <c r="B2" s="51" t="s">
        <v>38</v>
      </c>
      <c r="C2" s="64"/>
      <c r="D2" s="365"/>
      <c r="E2" s="365"/>
      <c r="F2" s="365"/>
      <c r="G2" s="50" t="s">
        <v>105</v>
      </c>
      <c r="H2" s="52"/>
      <c r="I2" s="219">
        <f>VLOOKUP(B2,Summary!$B$7:$J$59,3,FALSE)</f>
        <v>0.92400000000000004</v>
      </c>
    </row>
    <row r="3" spans="1:9" ht="15.75" thickBot="1">
      <c r="A3" s="58" t="s">
        <v>104</v>
      </c>
      <c r="B3" s="54" t="str">
        <f>VLOOKUP(B2,'Table of Contents'!$B$6:$E$49,2,)</f>
        <v>Fr. 36 - 40 Port</v>
      </c>
      <c r="C3" s="65"/>
      <c r="D3" s="366"/>
      <c r="E3" s="366"/>
      <c r="F3" s="366"/>
      <c r="G3" s="53" t="s">
        <v>106</v>
      </c>
      <c r="H3" s="54"/>
      <c r="I3" s="65" t="str">
        <f>VLOOKUP(B2,'Table of Contents'!$B$6:$E$49,3,)</f>
        <v>LO3-36-4</v>
      </c>
    </row>
    <row r="4" spans="1:9">
      <c r="E4" s="66"/>
    </row>
    <row r="5" spans="1:9">
      <c r="A5" s="362" t="s">
        <v>468</v>
      </c>
      <c r="B5" s="362"/>
      <c r="C5" s="362"/>
      <c r="D5" s="362"/>
      <c r="E5" s="362"/>
      <c r="F5" s="362"/>
      <c r="G5" s="362"/>
      <c r="H5" s="362"/>
      <c r="I5" s="362"/>
    </row>
    <row r="6" spans="1:9">
      <c r="A6" s="362" t="s">
        <v>469</v>
      </c>
      <c r="B6" s="362"/>
      <c r="C6" s="362"/>
      <c r="D6" s="362"/>
      <c r="E6" s="362"/>
      <c r="F6" s="362"/>
      <c r="G6" s="362"/>
      <c r="H6" s="362"/>
      <c r="I6" s="362"/>
    </row>
    <row r="7" spans="1:9">
      <c r="A7" s="362" t="s">
        <v>485</v>
      </c>
      <c r="B7" s="362"/>
      <c r="C7" s="362"/>
      <c r="D7" s="362"/>
      <c r="E7" s="362"/>
      <c r="F7" s="362"/>
      <c r="G7" s="362"/>
      <c r="H7" s="362"/>
      <c r="I7" s="362"/>
    </row>
    <row r="8" spans="1:9">
      <c r="A8" s="363" t="s">
        <v>488</v>
      </c>
      <c r="B8" s="363"/>
      <c r="C8" s="363"/>
      <c r="D8" s="363"/>
      <c r="E8" s="363"/>
      <c r="F8" s="363"/>
      <c r="G8" s="363"/>
      <c r="H8" s="363"/>
      <c r="I8" s="363"/>
    </row>
    <row r="9" spans="1:9">
      <c r="A9" s="362" t="s">
        <v>311</v>
      </c>
      <c r="B9" s="362"/>
      <c r="C9" s="362"/>
      <c r="D9" s="362"/>
      <c r="E9" s="362"/>
      <c r="F9" s="362"/>
      <c r="G9" s="362"/>
      <c r="H9" s="362"/>
      <c r="I9" s="362"/>
    </row>
    <row r="11" spans="1:9">
      <c r="A11" s="59" t="s">
        <v>107</v>
      </c>
      <c r="B11" s="40" t="s">
        <v>82</v>
      </c>
      <c r="C11" s="40" t="s">
        <v>82</v>
      </c>
      <c r="D11" s="40" t="s">
        <v>84</v>
      </c>
      <c r="E11" s="40" t="s">
        <v>85</v>
      </c>
      <c r="F11" s="40" t="s">
        <v>86</v>
      </c>
      <c r="G11" s="367" t="s">
        <v>108</v>
      </c>
      <c r="H11" s="367"/>
      <c r="I11" s="40" t="s">
        <v>109</v>
      </c>
    </row>
    <row r="12" spans="1:9">
      <c r="A12" s="60" t="s">
        <v>156</v>
      </c>
      <c r="B12" s="43" t="s">
        <v>147</v>
      </c>
      <c r="C12" s="42" t="s">
        <v>241</v>
      </c>
      <c r="D12" s="42" t="s">
        <v>148</v>
      </c>
      <c r="E12" s="43" t="s">
        <v>149</v>
      </c>
      <c r="F12" s="43" t="s">
        <v>150</v>
      </c>
      <c r="G12" s="69" t="s">
        <v>151</v>
      </c>
      <c r="H12" s="69" t="s">
        <v>152</v>
      </c>
      <c r="I12" s="43" t="s">
        <v>153</v>
      </c>
    </row>
    <row r="13" spans="1:9">
      <c r="A13" s="85" t="s">
        <v>160</v>
      </c>
      <c r="B13">
        <v>291</v>
      </c>
      <c r="C13" s="15">
        <v>1</v>
      </c>
      <c r="D13" s="15">
        <v>76.37</v>
      </c>
      <c r="E13" s="15">
        <v>-14.42</v>
      </c>
      <c r="F13" s="15">
        <v>6.4</v>
      </c>
      <c r="G13" s="220">
        <v>126</v>
      </c>
      <c r="H13" s="220">
        <v>18</v>
      </c>
      <c r="I13" s="15">
        <v>0.5</v>
      </c>
    </row>
    <row r="14" spans="1:9">
      <c r="A14" s="85" t="s">
        <v>161</v>
      </c>
      <c r="B14">
        <v>335</v>
      </c>
      <c r="C14" s="15">
        <v>1.1499999999999999</v>
      </c>
      <c r="D14" s="15">
        <v>76.319999999999993</v>
      </c>
      <c r="E14" s="55">
        <v>-14.43</v>
      </c>
      <c r="F14" s="55">
        <v>6.53</v>
      </c>
      <c r="G14" s="220">
        <v>126</v>
      </c>
      <c r="H14" s="220">
        <v>18</v>
      </c>
      <c r="I14" s="15">
        <v>0.5</v>
      </c>
    </row>
    <row r="15" spans="1:9">
      <c r="A15" s="85" t="s">
        <v>162</v>
      </c>
      <c r="B15">
        <v>379</v>
      </c>
      <c r="C15" s="15">
        <v>1.3</v>
      </c>
      <c r="D15" s="15">
        <v>76.28</v>
      </c>
      <c r="E15" s="15">
        <v>-14.44</v>
      </c>
      <c r="F15" s="15">
        <v>6.66</v>
      </c>
      <c r="G15" s="220">
        <v>126</v>
      </c>
      <c r="H15" s="220">
        <v>18</v>
      </c>
      <c r="I15" s="15">
        <v>0.5</v>
      </c>
    </row>
    <row r="16" spans="1:9">
      <c r="A16" s="85" t="s">
        <v>163</v>
      </c>
      <c r="B16">
        <v>423</v>
      </c>
      <c r="C16" s="15">
        <v>1.46</v>
      </c>
      <c r="D16" s="15">
        <v>76.25</v>
      </c>
      <c r="E16" s="15">
        <v>-14.44</v>
      </c>
      <c r="F16" s="15">
        <v>6.78</v>
      </c>
      <c r="G16" s="220">
        <v>126</v>
      </c>
      <c r="H16" s="220">
        <v>18</v>
      </c>
      <c r="I16" s="15">
        <v>0.5</v>
      </c>
    </row>
    <row r="17" spans="1:9">
      <c r="A17" s="85" t="s">
        <v>164</v>
      </c>
      <c r="B17">
        <v>467</v>
      </c>
      <c r="C17" s="15">
        <v>1.61</v>
      </c>
      <c r="D17" s="15">
        <v>76.23</v>
      </c>
      <c r="E17" s="15">
        <v>-14.45</v>
      </c>
      <c r="F17" s="15">
        <v>6.91</v>
      </c>
      <c r="G17" s="220">
        <v>126</v>
      </c>
      <c r="H17" s="220">
        <v>18</v>
      </c>
      <c r="I17" s="15">
        <v>0.5</v>
      </c>
    </row>
    <row r="18" spans="1:9">
      <c r="A18" s="85" t="s">
        <v>165</v>
      </c>
      <c r="B18">
        <v>512</v>
      </c>
      <c r="C18" s="15">
        <v>1.76</v>
      </c>
      <c r="D18" s="15">
        <v>76.209999999999994</v>
      </c>
      <c r="E18" s="15">
        <v>-14.45</v>
      </c>
      <c r="F18" s="15">
        <v>7.04</v>
      </c>
      <c r="G18" s="220">
        <v>126</v>
      </c>
      <c r="H18" s="220">
        <v>18</v>
      </c>
      <c r="I18" s="15">
        <v>0.5</v>
      </c>
    </row>
    <row r="19" spans="1:9">
      <c r="A19" s="85" t="s">
        <v>166</v>
      </c>
      <c r="B19">
        <v>556</v>
      </c>
      <c r="C19" s="15">
        <v>1.91</v>
      </c>
      <c r="D19" s="15">
        <v>76.19</v>
      </c>
      <c r="E19" s="15">
        <v>-14.46</v>
      </c>
      <c r="F19" s="15">
        <v>7.16</v>
      </c>
      <c r="G19" s="220">
        <v>126</v>
      </c>
      <c r="H19" s="220">
        <v>18</v>
      </c>
      <c r="I19" s="15">
        <v>0.5</v>
      </c>
    </row>
    <row r="20" spans="1:9">
      <c r="A20" s="85" t="s">
        <v>167</v>
      </c>
      <c r="B20">
        <v>600</v>
      </c>
      <c r="C20" s="15">
        <v>2.0699999999999998</v>
      </c>
      <c r="D20" s="15">
        <v>76.180000000000007</v>
      </c>
      <c r="E20" s="15">
        <v>-14.46</v>
      </c>
      <c r="F20" s="15">
        <v>7.29</v>
      </c>
      <c r="G20" s="220">
        <v>126</v>
      </c>
      <c r="H20" s="220">
        <v>18</v>
      </c>
      <c r="I20" s="15">
        <v>0.5</v>
      </c>
    </row>
    <row r="21" spans="1:9">
      <c r="A21" s="85" t="s">
        <v>168</v>
      </c>
      <c r="B21">
        <v>644</v>
      </c>
      <c r="C21" s="15">
        <v>2.2200000000000002</v>
      </c>
      <c r="D21" s="15">
        <v>76.17</v>
      </c>
      <c r="E21" s="15">
        <v>-14.46</v>
      </c>
      <c r="F21" s="15">
        <v>7.42</v>
      </c>
      <c r="G21" s="220">
        <v>126</v>
      </c>
      <c r="H21" s="220">
        <v>18</v>
      </c>
      <c r="I21" s="15">
        <v>0.5</v>
      </c>
    </row>
    <row r="22" spans="1:9">
      <c r="A22" s="85" t="s">
        <v>169</v>
      </c>
      <c r="B22">
        <v>689</v>
      </c>
      <c r="C22" s="15">
        <v>2.37</v>
      </c>
      <c r="D22" s="15">
        <v>76.16</v>
      </c>
      <c r="E22" s="15">
        <v>-14.46</v>
      </c>
      <c r="F22" s="15">
        <v>7.54</v>
      </c>
      <c r="G22" s="220">
        <v>126</v>
      </c>
      <c r="H22" s="220">
        <v>18</v>
      </c>
      <c r="I22" s="15">
        <v>0.5</v>
      </c>
    </row>
    <row r="23" spans="1:9">
      <c r="A23" s="85" t="s">
        <v>170</v>
      </c>
      <c r="B23">
        <v>733</v>
      </c>
      <c r="C23" s="15">
        <v>2.52</v>
      </c>
      <c r="D23" s="15">
        <v>76.150000000000006</v>
      </c>
      <c r="E23" s="15">
        <v>-14.47</v>
      </c>
      <c r="F23" s="15">
        <v>7.67</v>
      </c>
      <c r="G23" s="220">
        <v>126</v>
      </c>
      <c r="H23" s="220">
        <v>18</v>
      </c>
      <c r="I23" s="15">
        <v>0.5</v>
      </c>
    </row>
    <row r="24" spans="1:9">
      <c r="A24" s="85" t="s">
        <v>171</v>
      </c>
      <c r="B24">
        <v>777</v>
      </c>
      <c r="C24" s="15">
        <v>2.67</v>
      </c>
      <c r="D24" s="15">
        <v>76.14</v>
      </c>
      <c r="E24" s="15">
        <v>-14.47</v>
      </c>
      <c r="F24" s="15">
        <v>7.79</v>
      </c>
      <c r="G24" s="220">
        <v>126</v>
      </c>
      <c r="H24" s="220">
        <v>18</v>
      </c>
      <c r="I24" s="15">
        <v>0.5</v>
      </c>
    </row>
    <row r="25" spans="1:9">
      <c r="A25" s="85" t="s">
        <v>172</v>
      </c>
      <c r="B25">
        <v>821</v>
      </c>
      <c r="C25" s="15">
        <v>2.83</v>
      </c>
      <c r="D25" s="15">
        <v>76.13</v>
      </c>
      <c r="E25" s="15">
        <v>-14.47</v>
      </c>
      <c r="F25" s="15">
        <v>7.92</v>
      </c>
      <c r="G25" s="220">
        <v>126</v>
      </c>
      <c r="H25" s="220">
        <v>18</v>
      </c>
      <c r="I25" s="15">
        <v>0.5</v>
      </c>
    </row>
    <row r="26" spans="1:9">
      <c r="A26" s="85" t="s">
        <v>173</v>
      </c>
      <c r="B26">
        <v>865</v>
      </c>
      <c r="C26" s="15">
        <v>2.98</v>
      </c>
      <c r="D26" s="15">
        <v>76.12</v>
      </c>
      <c r="E26" s="15">
        <v>-14.47</v>
      </c>
      <c r="F26" s="15">
        <v>8.0399999999999991</v>
      </c>
      <c r="G26" s="220">
        <v>126</v>
      </c>
      <c r="H26" s="220">
        <v>18</v>
      </c>
      <c r="I26" s="15">
        <v>0.5</v>
      </c>
    </row>
    <row r="27" spans="1:9">
      <c r="A27" s="85" t="s">
        <v>174</v>
      </c>
      <c r="B27">
        <v>910</v>
      </c>
      <c r="C27" s="15">
        <v>3.13</v>
      </c>
      <c r="D27" s="15">
        <v>76.12</v>
      </c>
      <c r="E27" s="15">
        <v>-14.47</v>
      </c>
      <c r="F27" s="15">
        <v>8.17</v>
      </c>
      <c r="G27" s="220">
        <v>126</v>
      </c>
      <c r="H27" s="220">
        <v>18</v>
      </c>
      <c r="I27" s="15">
        <v>0.5</v>
      </c>
    </row>
    <row r="28" spans="1:9">
      <c r="A28" s="85" t="s">
        <v>175</v>
      </c>
      <c r="B28">
        <v>954</v>
      </c>
      <c r="C28" s="15">
        <v>3.28</v>
      </c>
      <c r="D28" s="15">
        <v>76.11</v>
      </c>
      <c r="E28" s="15">
        <v>-14.47</v>
      </c>
      <c r="F28" s="15">
        <v>8.2899999999999991</v>
      </c>
      <c r="G28" s="220">
        <v>126</v>
      </c>
      <c r="H28" s="220">
        <v>18</v>
      </c>
      <c r="I28" s="15">
        <v>0.5</v>
      </c>
    </row>
    <row r="29" spans="1:9">
      <c r="A29" s="85" t="s">
        <v>176</v>
      </c>
      <c r="B29">
        <v>998</v>
      </c>
      <c r="C29" s="15">
        <v>3.44</v>
      </c>
      <c r="D29" s="15">
        <v>76.11</v>
      </c>
      <c r="E29" s="15">
        <v>-14.48</v>
      </c>
      <c r="F29" s="15">
        <v>8.42</v>
      </c>
      <c r="G29" s="220">
        <v>126</v>
      </c>
      <c r="H29" s="220">
        <v>18</v>
      </c>
      <c r="I29" s="15">
        <v>0.5</v>
      </c>
    </row>
    <row r="30" spans="1:9">
      <c r="A30" s="85" t="s">
        <v>177</v>
      </c>
      <c r="B30">
        <v>1042</v>
      </c>
      <c r="C30" s="15">
        <v>3.59</v>
      </c>
      <c r="D30" s="15">
        <v>76.099999999999994</v>
      </c>
      <c r="E30" s="15">
        <v>-14.48</v>
      </c>
      <c r="F30" s="15">
        <v>8.5500000000000007</v>
      </c>
      <c r="G30" s="220">
        <v>126</v>
      </c>
      <c r="H30" s="220">
        <v>18</v>
      </c>
      <c r="I30" s="15">
        <v>0.5</v>
      </c>
    </row>
    <row r="31" spans="1:9">
      <c r="A31" s="85" t="s">
        <v>178</v>
      </c>
      <c r="B31">
        <v>1086</v>
      </c>
      <c r="C31" s="15">
        <v>3.74</v>
      </c>
      <c r="D31" s="15">
        <v>76.099999999999994</v>
      </c>
      <c r="E31" s="15">
        <v>-14.48</v>
      </c>
      <c r="F31" s="15">
        <v>8.67</v>
      </c>
      <c r="G31" s="220">
        <v>126</v>
      </c>
      <c r="H31" s="220">
        <v>18</v>
      </c>
      <c r="I31" s="15">
        <v>0.5</v>
      </c>
    </row>
    <row r="32" spans="1:9">
      <c r="A32" s="85" t="s">
        <v>179</v>
      </c>
      <c r="B32">
        <v>1131</v>
      </c>
      <c r="C32" s="15">
        <v>3.89</v>
      </c>
      <c r="D32" s="15">
        <v>76.099999999999994</v>
      </c>
      <c r="E32" s="15">
        <v>-14.48</v>
      </c>
      <c r="F32" s="15">
        <v>8.8000000000000007</v>
      </c>
      <c r="G32" s="220">
        <v>126</v>
      </c>
      <c r="H32" s="220">
        <v>18</v>
      </c>
      <c r="I32" s="15">
        <v>0.5</v>
      </c>
    </row>
    <row r="33" spans="1:9">
      <c r="A33" s="85" t="s">
        <v>180</v>
      </c>
      <c r="B33">
        <v>1175</v>
      </c>
      <c r="C33" s="15">
        <v>4.04</v>
      </c>
      <c r="D33" s="15">
        <v>76.09</v>
      </c>
      <c r="E33" s="15">
        <v>-14.48</v>
      </c>
      <c r="F33" s="15">
        <v>8.92</v>
      </c>
      <c r="G33" s="220">
        <v>126</v>
      </c>
      <c r="H33" s="220">
        <v>18</v>
      </c>
      <c r="I33" s="15">
        <v>0.5</v>
      </c>
    </row>
    <row r="34" spans="1:9">
      <c r="A34" s="85" t="s">
        <v>181</v>
      </c>
      <c r="B34">
        <v>1219</v>
      </c>
      <c r="C34" s="15">
        <v>4.2</v>
      </c>
      <c r="D34" s="15">
        <v>76.09</v>
      </c>
      <c r="E34" s="15">
        <v>-14.48</v>
      </c>
      <c r="F34" s="15">
        <v>9.0500000000000007</v>
      </c>
      <c r="G34" s="220">
        <v>126</v>
      </c>
      <c r="H34" s="220">
        <v>18</v>
      </c>
      <c r="I34" s="15">
        <v>0.5</v>
      </c>
    </row>
    <row r="35" spans="1:9">
      <c r="A35" s="85" t="s">
        <v>182</v>
      </c>
      <c r="B35">
        <v>1263</v>
      </c>
      <c r="C35" s="15">
        <v>4.3499999999999996</v>
      </c>
      <c r="D35" s="15">
        <v>76.09</v>
      </c>
      <c r="E35" s="15">
        <v>-14.48</v>
      </c>
      <c r="F35" s="15">
        <v>9.17</v>
      </c>
      <c r="G35" s="220">
        <v>126</v>
      </c>
      <c r="H35" s="220">
        <v>18</v>
      </c>
      <c r="I35" s="15">
        <v>0.5</v>
      </c>
    </row>
    <row r="36" spans="1:9">
      <c r="A36" s="85" t="s">
        <v>183</v>
      </c>
      <c r="B36">
        <v>1307</v>
      </c>
      <c r="C36" s="15">
        <v>4.5</v>
      </c>
      <c r="D36" s="15">
        <v>76.08</v>
      </c>
      <c r="E36" s="15">
        <v>-14.48</v>
      </c>
      <c r="F36" s="15">
        <v>9.3000000000000007</v>
      </c>
      <c r="G36" s="220">
        <v>126</v>
      </c>
      <c r="H36" s="220">
        <v>18</v>
      </c>
      <c r="I36" s="15">
        <v>0.5</v>
      </c>
    </row>
    <row r="37" spans="1:9">
      <c r="A37" s="85" t="s">
        <v>184</v>
      </c>
      <c r="B37">
        <v>1352</v>
      </c>
      <c r="C37" s="15">
        <v>4.6500000000000004</v>
      </c>
      <c r="D37" s="15">
        <v>76.08</v>
      </c>
      <c r="E37" s="15">
        <v>-14.48</v>
      </c>
      <c r="F37" s="15">
        <v>9.42</v>
      </c>
      <c r="G37" s="220">
        <v>126</v>
      </c>
      <c r="H37" s="220">
        <v>18</v>
      </c>
      <c r="I37" s="15">
        <v>0.5</v>
      </c>
    </row>
    <row r="38" spans="1:9">
      <c r="A38" s="85" t="s">
        <v>185</v>
      </c>
      <c r="B38">
        <v>1396</v>
      </c>
      <c r="C38" s="15">
        <v>4.8099999999999996</v>
      </c>
      <c r="D38" s="15">
        <v>76.08</v>
      </c>
      <c r="E38" s="15">
        <v>-14.48</v>
      </c>
      <c r="F38" s="15">
        <v>9.5500000000000007</v>
      </c>
      <c r="G38" s="220">
        <v>126</v>
      </c>
      <c r="H38" s="220">
        <v>18</v>
      </c>
      <c r="I38" s="15">
        <v>0.5</v>
      </c>
    </row>
    <row r="39" spans="1:9">
      <c r="A39" s="85" t="s">
        <v>187</v>
      </c>
      <c r="B39">
        <v>1440</v>
      </c>
      <c r="C39" s="15">
        <v>4.96</v>
      </c>
      <c r="D39" s="15">
        <v>76.069999999999993</v>
      </c>
      <c r="E39" s="15">
        <v>-14.48</v>
      </c>
      <c r="F39" s="15">
        <v>9.67</v>
      </c>
      <c r="G39" s="220">
        <v>126</v>
      </c>
      <c r="H39" s="220">
        <v>18</v>
      </c>
      <c r="I39" s="15">
        <v>0.5</v>
      </c>
    </row>
    <row r="40" spans="1:9">
      <c r="A40" s="85" t="s">
        <v>186</v>
      </c>
      <c r="B40">
        <v>1484</v>
      </c>
      <c r="C40" s="15">
        <v>5.1100000000000003</v>
      </c>
      <c r="D40" s="15">
        <v>76.069999999999993</v>
      </c>
      <c r="E40" s="15">
        <v>-14.48</v>
      </c>
      <c r="F40" s="15">
        <v>9.8000000000000007</v>
      </c>
      <c r="G40" s="220">
        <v>126</v>
      </c>
      <c r="H40" s="220">
        <v>18</v>
      </c>
      <c r="I40" s="15">
        <v>0.5</v>
      </c>
    </row>
    <row r="41" spans="1:9">
      <c r="A41" s="85" t="s">
        <v>188</v>
      </c>
      <c r="B41">
        <v>1528</v>
      </c>
      <c r="C41" s="15">
        <v>5.26</v>
      </c>
      <c r="D41" s="15">
        <v>76.069999999999993</v>
      </c>
      <c r="E41" s="15">
        <v>-14.48</v>
      </c>
      <c r="F41" s="15">
        <v>9.92</v>
      </c>
      <c r="G41" s="220">
        <v>126</v>
      </c>
      <c r="H41" s="220">
        <v>18</v>
      </c>
      <c r="I41" s="15">
        <v>0.5</v>
      </c>
    </row>
    <row r="42" spans="1:9">
      <c r="A42" s="85" t="s">
        <v>189</v>
      </c>
      <c r="B42">
        <v>1573</v>
      </c>
      <c r="C42" s="15">
        <v>5.41</v>
      </c>
      <c r="D42" s="15">
        <v>76.069999999999993</v>
      </c>
      <c r="E42" s="15">
        <v>-14.48</v>
      </c>
      <c r="F42" s="15">
        <v>10.050000000000001</v>
      </c>
      <c r="G42" s="220">
        <v>126</v>
      </c>
      <c r="H42" s="220">
        <v>18</v>
      </c>
      <c r="I42" s="15">
        <v>0.5</v>
      </c>
    </row>
    <row r="43" spans="1:9">
      <c r="A43" s="85" t="s">
        <v>190</v>
      </c>
      <c r="B43">
        <v>1617</v>
      </c>
      <c r="C43" s="15">
        <v>5.57</v>
      </c>
      <c r="D43" s="15">
        <v>76.069999999999993</v>
      </c>
      <c r="E43" s="15">
        <v>-14.48</v>
      </c>
      <c r="F43" s="15">
        <v>10.17</v>
      </c>
      <c r="G43" s="220">
        <v>126</v>
      </c>
      <c r="H43" s="220">
        <v>18</v>
      </c>
      <c r="I43" s="15">
        <v>0.5</v>
      </c>
    </row>
    <row r="44" spans="1:9">
      <c r="A44" s="85" t="s">
        <v>191</v>
      </c>
      <c r="B44">
        <v>1661</v>
      </c>
      <c r="C44" s="15">
        <v>5.72</v>
      </c>
      <c r="D44" s="15">
        <v>76.06</v>
      </c>
      <c r="E44" s="15">
        <v>-14.49</v>
      </c>
      <c r="F44" s="15">
        <v>10.3</v>
      </c>
      <c r="G44" s="220">
        <v>126</v>
      </c>
      <c r="H44" s="220">
        <v>18</v>
      </c>
      <c r="I44" s="15">
        <v>0.5</v>
      </c>
    </row>
    <row r="45" spans="1:9">
      <c r="A45" s="85" t="s">
        <v>192</v>
      </c>
      <c r="B45">
        <v>1705</v>
      </c>
      <c r="C45" s="15">
        <v>5.87</v>
      </c>
      <c r="D45" s="15">
        <v>76.06</v>
      </c>
      <c r="E45" s="15">
        <v>-14.49</v>
      </c>
      <c r="F45" s="15">
        <v>10.42</v>
      </c>
      <c r="G45" s="220">
        <v>126</v>
      </c>
      <c r="H45" s="220">
        <v>18</v>
      </c>
      <c r="I45" s="15">
        <v>0.5</v>
      </c>
    </row>
    <row r="46" spans="1:9">
      <c r="A46" s="85" t="s">
        <v>193</v>
      </c>
      <c r="B46">
        <v>1750</v>
      </c>
      <c r="C46" s="15">
        <v>6.02</v>
      </c>
      <c r="D46" s="15">
        <v>76.06</v>
      </c>
      <c r="E46" s="15">
        <v>-14.49</v>
      </c>
      <c r="F46" s="15">
        <v>10.55</v>
      </c>
      <c r="G46" s="220">
        <v>126</v>
      </c>
      <c r="H46" s="220">
        <v>18</v>
      </c>
      <c r="I46" s="15">
        <v>0.5</v>
      </c>
    </row>
    <row r="47" spans="1:9">
      <c r="A47" s="85" t="s">
        <v>194</v>
      </c>
      <c r="B47">
        <v>1794</v>
      </c>
      <c r="C47" s="15">
        <v>6.17</v>
      </c>
      <c r="D47" s="15">
        <v>76.06</v>
      </c>
      <c r="E47" s="15">
        <v>-14.49</v>
      </c>
      <c r="F47" s="15">
        <v>10.67</v>
      </c>
      <c r="G47" s="220">
        <v>126</v>
      </c>
      <c r="H47" s="220">
        <v>18</v>
      </c>
      <c r="I47" s="15">
        <v>0.5</v>
      </c>
    </row>
    <row r="48" spans="1:9">
      <c r="A48" s="85" t="s">
        <v>195</v>
      </c>
      <c r="B48">
        <v>1838</v>
      </c>
      <c r="C48" s="15">
        <v>6.33</v>
      </c>
      <c r="D48" s="15">
        <v>76.06</v>
      </c>
      <c r="E48" s="15">
        <v>-14.49</v>
      </c>
      <c r="F48" s="15">
        <v>10.8</v>
      </c>
      <c r="G48" s="220">
        <v>126</v>
      </c>
      <c r="H48" s="220">
        <v>18</v>
      </c>
      <c r="I48" s="15">
        <v>0.5</v>
      </c>
    </row>
    <row r="49" spans="1:9">
      <c r="A49" s="85" t="s">
        <v>196</v>
      </c>
      <c r="B49">
        <v>1882</v>
      </c>
      <c r="C49" s="15">
        <v>6.48</v>
      </c>
      <c r="D49" s="15">
        <v>76.06</v>
      </c>
      <c r="E49" s="15">
        <v>-14.49</v>
      </c>
      <c r="F49" s="15">
        <v>10.92</v>
      </c>
      <c r="G49" s="220">
        <v>126</v>
      </c>
      <c r="H49" s="220">
        <v>18</v>
      </c>
      <c r="I49" s="15">
        <v>0.5</v>
      </c>
    </row>
    <row r="50" spans="1:9">
      <c r="A50" s="85" t="s">
        <v>197</v>
      </c>
      <c r="B50">
        <v>1926</v>
      </c>
      <c r="C50" s="15">
        <v>6.63</v>
      </c>
      <c r="D50" s="15">
        <v>76.06</v>
      </c>
      <c r="E50" s="15">
        <v>-14.49</v>
      </c>
      <c r="F50" s="15">
        <v>11.05</v>
      </c>
      <c r="G50" s="220">
        <v>126</v>
      </c>
      <c r="H50" s="220">
        <v>18</v>
      </c>
      <c r="I50" s="15">
        <v>0.5</v>
      </c>
    </row>
    <row r="51" spans="1:9">
      <c r="A51" s="85" t="s">
        <v>198</v>
      </c>
      <c r="B51">
        <v>1971</v>
      </c>
      <c r="C51" s="15">
        <v>6.78</v>
      </c>
      <c r="D51" s="15">
        <v>76.05</v>
      </c>
      <c r="E51" s="15">
        <v>-14.49</v>
      </c>
      <c r="F51" s="15">
        <v>11.17</v>
      </c>
      <c r="G51" s="220">
        <v>126</v>
      </c>
      <c r="H51" s="220">
        <v>18</v>
      </c>
      <c r="I51" s="15">
        <v>0.5</v>
      </c>
    </row>
    <row r="52" spans="1:9">
      <c r="A52" s="85" t="s">
        <v>199</v>
      </c>
      <c r="B52">
        <v>2015</v>
      </c>
      <c r="C52" s="15">
        <v>6.94</v>
      </c>
      <c r="D52" s="15">
        <v>76.05</v>
      </c>
      <c r="E52" s="15">
        <v>-14.49</v>
      </c>
      <c r="F52" s="15">
        <v>11.3</v>
      </c>
      <c r="G52" s="220">
        <v>126</v>
      </c>
      <c r="H52" s="220">
        <v>18</v>
      </c>
      <c r="I52" s="15">
        <v>0.5</v>
      </c>
    </row>
    <row r="53" spans="1:9">
      <c r="A53" s="85" t="s">
        <v>200</v>
      </c>
      <c r="B53">
        <v>2059</v>
      </c>
      <c r="C53" s="15">
        <v>7.09</v>
      </c>
      <c r="D53" s="15">
        <v>76.05</v>
      </c>
      <c r="E53" s="15">
        <v>-14.49</v>
      </c>
      <c r="F53" s="15">
        <v>11.42</v>
      </c>
      <c r="G53" s="220">
        <v>126</v>
      </c>
      <c r="H53" s="220">
        <v>18</v>
      </c>
      <c r="I53" s="15">
        <v>0.5</v>
      </c>
    </row>
    <row r="54" spans="1:9">
      <c r="A54" s="85" t="s">
        <v>201</v>
      </c>
      <c r="B54">
        <v>2103</v>
      </c>
      <c r="C54" s="15">
        <v>7.24</v>
      </c>
      <c r="D54" s="15">
        <v>76.05</v>
      </c>
      <c r="E54" s="15">
        <v>-14.49</v>
      </c>
      <c r="F54" s="15">
        <v>11.55</v>
      </c>
      <c r="G54" s="220">
        <v>126</v>
      </c>
      <c r="H54" s="220">
        <v>18</v>
      </c>
      <c r="I54" s="15">
        <v>0.5</v>
      </c>
    </row>
    <row r="55" spans="1:9">
      <c r="A55" s="85" t="s">
        <v>202</v>
      </c>
      <c r="B55">
        <v>2147</v>
      </c>
      <c r="C55">
        <v>7.39</v>
      </c>
      <c r="D55" s="15">
        <v>76.05</v>
      </c>
      <c r="E55" s="15">
        <v>-14.49</v>
      </c>
      <c r="F55" s="15">
        <v>11.67</v>
      </c>
      <c r="G55" s="220">
        <v>126</v>
      </c>
      <c r="H55" s="220">
        <v>18</v>
      </c>
      <c r="I55" s="15">
        <v>0.5</v>
      </c>
    </row>
    <row r="56" spans="1:9">
      <c r="A56" s="85" t="s">
        <v>203</v>
      </c>
      <c r="B56">
        <v>2192</v>
      </c>
      <c r="C56">
        <v>7.54</v>
      </c>
      <c r="D56" s="15">
        <v>76.05</v>
      </c>
      <c r="E56" s="15">
        <v>-14.49</v>
      </c>
      <c r="F56" s="15">
        <v>11.8</v>
      </c>
      <c r="G56" s="220">
        <v>126</v>
      </c>
      <c r="H56" s="220">
        <v>18</v>
      </c>
      <c r="I56" s="15">
        <v>0.5</v>
      </c>
    </row>
    <row r="57" spans="1:9">
      <c r="A57" s="177" t="s">
        <v>204</v>
      </c>
      <c r="B57" s="179">
        <v>2236</v>
      </c>
      <c r="C57" s="179">
        <v>7.7</v>
      </c>
      <c r="D57" s="196">
        <v>76.05</v>
      </c>
      <c r="E57" s="196">
        <v>-14.49</v>
      </c>
      <c r="F57" s="196">
        <v>11.92</v>
      </c>
      <c r="G57" s="223">
        <v>126</v>
      </c>
      <c r="H57" s="223">
        <v>18</v>
      </c>
      <c r="I57" s="196">
        <v>0.5</v>
      </c>
    </row>
    <row r="58" spans="1:9">
      <c r="A58" s="94" t="s">
        <v>205</v>
      </c>
      <c r="B58" s="38">
        <v>2280</v>
      </c>
      <c r="C58" s="38">
        <v>7.85</v>
      </c>
      <c r="D58" s="68">
        <v>76.05</v>
      </c>
      <c r="E58" s="68">
        <v>-14.49</v>
      </c>
      <c r="F58" s="68">
        <v>12.05</v>
      </c>
      <c r="G58" s="221">
        <v>126</v>
      </c>
      <c r="H58" s="221">
        <v>18</v>
      </c>
      <c r="I58" s="68">
        <v>0.5</v>
      </c>
    </row>
    <row r="59" spans="1:9" ht="15.75" thickBot="1">
      <c r="A59" s="86" t="s">
        <v>206</v>
      </c>
      <c r="B59" s="95">
        <v>2298</v>
      </c>
      <c r="C59" s="95">
        <v>7.91</v>
      </c>
      <c r="D59" s="67">
        <v>76.05</v>
      </c>
      <c r="E59" s="67">
        <v>-14.49</v>
      </c>
      <c r="F59" s="67">
        <v>12.01</v>
      </c>
      <c r="G59" s="222">
        <v>126</v>
      </c>
      <c r="H59" s="222">
        <v>18</v>
      </c>
      <c r="I59" s="67">
        <v>0.5</v>
      </c>
    </row>
    <row r="60" spans="1:9" ht="15" customHeight="1">
      <c r="A60" s="56" t="s">
        <v>1</v>
      </c>
      <c r="B60" s="49" t="s">
        <v>395</v>
      </c>
      <c r="C60" s="62"/>
      <c r="D60" s="167"/>
      <c r="E60" s="167"/>
      <c r="F60" s="167"/>
      <c r="G60" s="48" t="s">
        <v>3</v>
      </c>
      <c r="H60" s="49"/>
      <c r="I60" s="63" t="str">
        <f>VLOOKUP(B61,'Table of Contents'!$B$6:$E$49,4,FALSE)</f>
        <v>Lube Oil</v>
      </c>
    </row>
    <row r="61" spans="1:9" ht="15" customHeight="1">
      <c r="A61" s="57" t="s">
        <v>2</v>
      </c>
      <c r="B61" s="51" t="s">
        <v>39</v>
      </c>
      <c r="C61" s="64"/>
      <c r="D61" s="370" t="s">
        <v>412</v>
      </c>
      <c r="E61" s="370"/>
      <c r="F61" s="370"/>
      <c r="G61" s="50" t="s">
        <v>105</v>
      </c>
      <c r="H61" s="52"/>
      <c r="I61" s="219">
        <f>VLOOKUP(B61,Summary!$B$7:$J$59,3,FALSE)</f>
        <v>0.92400000000000004</v>
      </c>
    </row>
    <row r="62" spans="1:9" ht="15.75" customHeight="1" thickBot="1">
      <c r="A62" s="58" t="s">
        <v>104</v>
      </c>
      <c r="B62" s="54" t="str">
        <f>VLOOKUP(B61,'Table of Contents'!$B$6:$E$49,2,)</f>
        <v>Fr. 103 - 105 Port</v>
      </c>
      <c r="C62" s="65"/>
      <c r="D62" s="371"/>
      <c r="E62" s="371"/>
      <c r="F62" s="371"/>
      <c r="G62" s="53" t="s">
        <v>106</v>
      </c>
      <c r="H62" s="54"/>
      <c r="I62" s="65" t="str">
        <f>VLOOKUP(B61,'Table of Contents'!$B$6:$E$49,3,)</f>
        <v>LO3-103-2</v>
      </c>
    </row>
    <row r="63" spans="1:9">
      <c r="E63" s="66"/>
    </row>
    <row r="64" spans="1:9">
      <c r="A64" s="362" t="s">
        <v>470</v>
      </c>
      <c r="B64" s="362"/>
      <c r="C64" s="362"/>
      <c r="D64" s="362"/>
      <c r="E64" s="362"/>
      <c r="F64" s="362"/>
      <c r="G64" s="362"/>
      <c r="H64" s="362"/>
      <c r="I64" s="362"/>
    </row>
    <row r="65" spans="1:9">
      <c r="A65" s="362" t="s">
        <v>471</v>
      </c>
      <c r="B65" s="362"/>
      <c r="C65" s="362"/>
      <c r="D65" s="362"/>
      <c r="E65" s="362"/>
      <c r="F65" s="362"/>
      <c r="G65" s="362"/>
      <c r="H65" s="362"/>
      <c r="I65" s="362"/>
    </row>
    <row r="66" spans="1:9">
      <c r="A66" s="362" t="s">
        <v>330</v>
      </c>
      <c r="B66" s="362"/>
      <c r="C66" s="362"/>
      <c r="D66" s="362"/>
      <c r="E66" s="362"/>
      <c r="F66" s="362"/>
      <c r="G66" s="362"/>
      <c r="H66" s="362"/>
      <c r="I66" s="362"/>
    </row>
    <row r="67" spans="1:9">
      <c r="A67" s="363" t="s">
        <v>331</v>
      </c>
      <c r="B67" s="363"/>
      <c r="C67" s="363"/>
      <c r="D67" s="363"/>
      <c r="E67" s="363"/>
      <c r="F67" s="363"/>
      <c r="G67" s="363"/>
      <c r="H67" s="363"/>
      <c r="I67" s="363"/>
    </row>
    <row r="68" spans="1:9">
      <c r="A68" s="362" t="s">
        <v>316</v>
      </c>
      <c r="B68" s="362"/>
      <c r="C68" s="362"/>
      <c r="D68" s="362"/>
      <c r="E68" s="362"/>
      <c r="F68" s="362"/>
      <c r="G68" s="362"/>
      <c r="H68" s="362"/>
      <c r="I68" s="362"/>
    </row>
    <row r="70" spans="1:9">
      <c r="A70" s="59" t="s">
        <v>107</v>
      </c>
      <c r="B70" s="40" t="s">
        <v>82</v>
      </c>
      <c r="C70" s="40" t="s">
        <v>82</v>
      </c>
      <c r="D70" s="40" t="s">
        <v>84</v>
      </c>
      <c r="E70" s="40" t="s">
        <v>85</v>
      </c>
      <c r="F70" s="40" t="s">
        <v>86</v>
      </c>
      <c r="G70" s="367" t="s">
        <v>108</v>
      </c>
      <c r="H70" s="367"/>
      <c r="I70" s="40" t="s">
        <v>109</v>
      </c>
    </row>
    <row r="71" spans="1:9">
      <c r="A71" s="60" t="s">
        <v>156</v>
      </c>
      <c r="B71" s="43" t="s">
        <v>147</v>
      </c>
      <c r="C71" s="42" t="s">
        <v>241</v>
      </c>
      <c r="D71" s="42" t="s">
        <v>148</v>
      </c>
      <c r="E71" s="43" t="s">
        <v>149</v>
      </c>
      <c r="F71" s="43" t="s">
        <v>150</v>
      </c>
      <c r="G71" s="69" t="s">
        <v>151</v>
      </c>
      <c r="H71" s="69" t="s">
        <v>152</v>
      </c>
      <c r="I71" s="43" t="s">
        <v>153</v>
      </c>
    </row>
    <row r="72" spans="1:9">
      <c r="A72" s="85" t="s">
        <v>160</v>
      </c>
      <c r="B72">
        <v>126</v>
      </c>
      <c r="C72" s="15">
        <v>0.43</v>
      </c>
      <c r="D72" s="15">
        <v>207.35</v>
      </c>
      <c r="E72" s="15">
        <v>-19</v>
      </c>
      <c r="F72" s="15">
        <v>19.52</v>
      </c>
      <c r="G72">
        <v>11</v>
      </c>
      <c r="H72">
        <v>44</v>
      </c>
      <c r="I72" s="15">
        <v>1.1000000000000001</v>
      </c>
    </row>
    <row r="73" spans="1:9">
      <c r="A73" s="85" t="s">
        <v>161</v>
      </c>
      <c r="B73">
        <v>157</v>
      </c>
      <c r="C73" s="15">
        <v>0.54</v>
      </c>
      <c r="D73" s="15">
        <v>207.35</v>
      </c>
      <c r="E73" s="15">
        <v>-19</v>
      </c>
      <c r="F73" s="15">
        <v>19.649999999999999</v>
      </c>
      <c r="G73">
        <v>12</v>
      </c>
      <c r="H73">
        <v>44</v>
      </c>
      <c r="I73" s="15">
        <v>1.1000000000000001</v>
      </c>
    </row>
    <row r="74" spans="1:9">
      <c r="A74" s="85" t="s">
        <v>162</v>
      </c>
      <c r="B74">
        <v>187</v>
      </c>
      <c r="C74" s="15">
        <v>0.64</v>
      </c>
      <c r="D74" s="15">
        <v>207.35</v>
      </c>
      <c r="E74" s="15">
        <v>-19</v>
      </c>
      <c r="F74" s="15">
        <v>19.77</v>
      </c>
      <c r="G74">
        <v>12</v>
      </c>
      <c r="H74">
        <v>44</v>
      </c>
      <c r="I74" s="15">
        <v>1.1000000000000001</v>
      </c>
    </row>
    <row r="75" spans="1:9">
      <c r="A75" s="85" t="s">
        <v>163</v>
      </c>
      <c r="B75">
        <v>217</v>
      </c>
      <c r="C75" s="15">
        <v>0.75</v>
      </c>
      <c r="D75" s="15">
        <v>207.35</v>
      </c>
      <c r="E75" s="15">
        <v>-19</v>
      </c>
      <c r="F75" s="15">
        <v>19.899999999999999</v>
      </c>
      <c r="G75">
        <v>12</v>
      </c>
      <c r="H75">
        <v>44</v>
      </c>
      <c r="I75" s="15">
        <v>1.1000000000000001</v>
      </c>
    </row>
    <row r="76" spans="1:9">
      <c r="A76" s="85" t="s">
        <v>164</v>
      </c>
      <c r="B76">
        <v>247</v>
      </c>
      <c r="C76" s="15">
        <v>0.85</v>
      </c>
      <c r="D76" s="15">
        <v>207.35</v>
      </c>
      <c r="E76" s="15">
        <v>-19</v>
      </c>
      <c r="F76" s="15">
        <v>20.02</v>
      </c>
      <c r="G76">
        <v>11</v>
      </c>
      <c r="H76">
        <v>44</v>
      </c>
      <c r="I76" s="15">
        <v>1.1000000000000001</v>
      </c>
    </row>
    <row r="77" spans="1:9">
      <c r="A77" s="85" t="s">
        <v>165</v>
      </c>
      <c r="B77">
        <v>278</v>
      </c>
      <c r="C77" s="15">
        <v>0.96</v>
      </c>
      <c r="D77" s="15">
        <v>207.35</v>
      </c>
      <c r="E77" s="15">
        <v>-19</v>
      </c>
      <c r="F77" s="15">
        <v>20.149999999999999</v>
      </c>
      <c r="G77">
        <v>12</v>
      </c>
      <c r="H77">
        <v>44</v>
      </c>
      <c r="I77" s="15">
        <v>1.1000000000000001</v>
      </c>
    </row>
    <row r="78" spans="1:9">
      <c r="A78" s="85" t="s">
        <v>166</v>
      </c>
      <c r="B78">
        <v>308</v>
      </c>
      <c r="C78" s="15">
        <v>1.06</v>
      </c>
      <c r="D78" s="15">
        <v>207.35</v>
      </c>
      <c r="E78" s="15">
        <v>-19</v>
      </c>
      <c r="F78" s="15">
        <v>20.27</v>
      </c>
      <c r="G78">
        <v>12</v>
      </c>
      <c r="H78">
        <v>44</v>
      </c>
      <c r="I78" s="15">
        <v>1.1000000000000001</v>
      </c>
    </row>
    <row r="79" spans="1:9">
      <c r="A79" s="85" t="s">
        <v>167</v>
      </c>
      <c r="B79">
        <v>338</v>
      </c>
      <c r="C79" s="15">
        <v>1.1599999999999999</v>
      </c>
      <c r="D79" s="15">
        <v>207.35</v>
      </c>
      <c r="E79" s="15">
        <v>-19</v>
      </c>
      <c r="F79" s="15">
        <v>20.399999999999999</v>
      </c>
      <c r="G79">
        <v>12</v>
      </c>
      <c r="H79">
        <v>44</v>
      </c>
      <c r="I79" s="15">
        <v>1.1000000000000001</v>
      </c>
    </row>
    <row r="80" spans="1:9">
      <c r="A80" s="85" t="s">
        <v>168</v>
      </c>
      <c r="B80">
        <v>369</v>
      </c>
      <c r="C80" s="15">
        <v>1.27</v>
      </c>
      <c r="D80" s="15">
        <v>207.35</v>
      </c>
      <c r="E80" s="15">
        <v>-19</v>
      </c>
      <c r="F80" s="15">
        <v>20.52</v>
      </c>
      <c r="G80">
        <v>11</v>
      </c>
      <c r="H80">
        <v>44</v>
      </c>
      <c r="I80" s="15">
        <v>1.1000000000000001</v>
      </c>
    </row>
    <row r="81" spans="1:14">
      <c r="A81" s="85" t="s">
        <v>169</v>
      </c>
      <c r="B81">
        <v>399</v>
      </c>
      <c r="C81" s="15">
        <v>1.37</v>
      </c>
      <c r="D81" s="15">
        <v>207.35</v>
      </c>
      <c r="E81" s="15">
        <v>-19</v>
      </c>
      <c r="F81" s="15">
        <v>20.65</v>
      </c>
      <c r="G81">
        <v>11</v>
      </c>
      <c r="H81">
        <v>44</v>
      </c>
      <c r="I81" s="15">
        <v>1.1000000000000001</v>
      </c>
    </row>
    <row r="82" spans="1:14">
      <c r="A82" s="85" t="s">
        <v>170</v>
      </c>
      <c r="B82">
        <v>429</v>
      </c>
      <c r="C82" s="15">
        <v>1.48</v>
      </c>
      <c r="D82" s="15">
        <v>207.35</v>
      </c>
      <c r="E82" s="15">
        <v>-19</v>
      </c>
      <c r="F82" s="15">
        <v>20.77</v>
      </c>
      <c r="G82">
        <v>11</v>
      </c>
      <c r="H82">
        <v>44</v>
      </c>
      <c r="I82" s="15">
        <v>1.1000000000000001</v>
      </c>
    </row>
    <row r="83" spans="1:14">
      <c r="A83" s="85" t="s">
        <v>171</v>
      </c>
      <c r="B83">
        <v>459</v>
      </c>
      <c r="C83" s="15">
        <v>1.58</v>
      </c>
      <c r="D83" s="15">
        <v>207.35</v>
      </c>
      <c r="E83" s="15">
        <v>-19</v>
      </c>
      <c r="F83" s="15">
        <v>20.9</v>
      </c>
      <c r="G83">
        <v>12</v>
      </c>
      <c r="H83">
        <v>44</v>
      </c>
      <c r="I83" s="15">
        <v>1.1000000000000001</v>
      </c>
    </row>
    <row r="84" spans="1:14">
      <c r="A84" s="85" t="s">
        <v>172</v>
      </c>
      <c r="B84">
        <v>490</v>
      </c>
      <c r="C84" s="15">
        <v>1.69</v>
      </c>
      <c r="D84" s="15">
        <v>207.35</v>
      </c>
      <c r="E84" s="15">
        <v>-19</v>
      </c>
      <c r="F84" s="15">
        <v>21.02</v>
      </c>
      <c r="G84">
        <v>11</v>
      </c>
      <c r="H84">
        <v>44</v>
      </c>
      <c r="I84" s="15">
        <v>1.1000000000000001</v>
      </c>
    </row>
    <row r="85" spans="1:14">
      <c r="A85" s="85" t="s">
        <v>173</v>
      </c>
      <c r="B85">
        <v>520</v>
      </c>
      <c r="C85" s="15">
        <v>1.79</v>
      </c>
      <c r="D85" s="15">
        <v>207.35</v>
      </c>
      <c r="E85" s="15">
        <v>-19</v>
      </c>
      <c r="F85" s="15">
        <v>21.15</v>
      </c>
      <c r="G85">
        <v>11</v>
      </c>
      <c r="H85">
        <v>44</v>
      </c>
      <c r="I85" s="15">
        <v>1.1000000000000001</v>
      </c>
    </row>
    <row r="86" spans="1:14">
      <c r="A86" s="85" t="s">
        <v>174</v>
      </c>
      <c r="B86">
        <v>550</v>
      </c>
      <c r="C86" s="15">
        <v>1.89</v>
      </c>
      <c r="D86" s="15">
        <v>207.35</v>
      </c>
      <c r="E86" s="15">
        <v>-19</v>
      </c>
      <c r="F86" s="15">
        <v>21.27</v>
      </c>
      <c r="G86">
        <v>12</v>
      </c>
      <c r="H86">
        <v>44</v>
      </c>
      <c r="I86" s="15">
        <v>1.1000000000000001</v>
      </c>
    </row>
    <row r="87" spans="1:14">
      <c r="A87" s="85" t="s">
        <v>175</v>
      </c>
      <c r="B87">
        <v>581</v>
      </c>
      <c r="C87" s="15">
        <v>2</v>
      </c>
      <c r="D87" s="15">
        <v>207.35</v>
      </c>
      <c r="E87" s="15">
        <v>-19</v>
      </c>
      <c r="F87" s="15">
        <v>21.4</v>
      </c>
      <c r="G87">
        <v>11</v>
      </c>
      <c r="H87">
        <v>44</v>
      </c>
      <c r="I87" s="15">
        <v>1.1000000000000001</v>
      </c>
    </row>
    <row r="88" spans="1:14">
      <c r="A88" s="85" t="s">
        <v>176</v>
      </c>
      <c r="B88">
        <v>611</v>
      </c>
      <c r="C88" s="15">
        <v>2.1</v>
      </c>
      <c r="D88" s="15">
        <v>207.35</v>
      </c>
      <c r="E88" s="15">
        <v>-19</v>
      </c>
      <c r="F88" s="15">
        <v>21.52</v>
      </c>
      <c r="G88">
        <v>11</v>
      </c>
      <c r="H88">
        <v>44</v>
      </c>
      <c r="I88" s="15">
        <v>1.1000000000000001</v>
      </c>
    </row>
    <row r="89" spans="1:14">
      <c r="A89" s="85" t="s">
        <v>177</v>
      </c>
      <c r="B89">
        <v>641</v>
      </c>
      <c r="C89" s="15">
        <v>2.21</v>
      </c>
      <c r="D89" s="15">
        <v>207.35</v>
      </c>
      <c r="E89" s="15">
        <v>-19</v>
      </c>
      <c r="F89" s="15">
        <v>21.65</v>
      </c>
      <c r="G89">
        <v>12</v>
      </c>
      <c r="H89">
        <v>44</v>
      </c>
      <c r="I89" s="15">
        <v>1.1000000000000001</v>
      </c>
    </row>
    <row r="90" spans="1:14">
      <c r="A90" s="85" t="s">
        <v>178</v>
      </c>
      <c r="B90">
        <v>671</v>
      </c>
      <c r="C90" s="15">
        <v>2.31</v>
      </c>
      <c r="D90" s="15">
        <v>207.35</v>
      </c>
      <c r="E90" s="15">
        <v>-19</v>
      </c>
      <c r="F90" s="15">
        <v>21.77</v>
      </c>
      <c r="G90">
        <v>12</v>
      </c>
      <c r="H90">
        <v>44</v>
      </c>
      <c r="I90" s="15">
        <v>1.1000000000000001</v>
      </c>
    </row>
    <row r="91" spans="1:14">
      <c r="A91" s="85" t="s">
        <v>179</v>
      </c>
      <c r="B91">
        <v>702</v>
      </c>
      <c r="C91" s="15">
        <v>2.42</v>
      </c>
      <c r="D91" s="15">
        <v>207.35</v>
      </c>
      <c r="E91" s="15">
        <v>-19</v>
      </c>
      <c r="F91" s="15">
        <v>21.9</v>
      </c>
      <c r="G91">
        <v>11</v>
      </c>
      <c r="H91">
        <v>44</v>
      </c>
      <c r="I91" s="15">
        <v>1.1000000000000001</v>
      </c>
      <c r="J91" s="38"/>
      <c r="K91" s="38"/>
      <c r="L91" s="38"/>
      <c r="M91" s="38"/>
      <c r="N91" s="38"/>
    </row>
    <row r="92" spans="1:14">
      <c r="A92" s="85" t="s">
        <v>180</v>
      </c>
      <c r="B92">
        <v>732</v>
      </c>
      <c r="C92" s="15">
        <v>2.52</v>
      </c>
      <c r="D92" s="15">
        <v>207.35</v>
      </c>
      <c r="E92" s="15">
        <v>-19</v>
      </c>
      <c r="F92" s="15">
        <v>22.02</v>
      </c>
      <c r="G92">
        <v>11</v>
      </c>
      <c r="H92">
        <v>44</v>
      </c>
      <c r="I92" s="15">
        <v>1.1000000000000001</v>
      </c>
      <c r="J92" s="38"/>
      <c r="K92" s="38"/>
      <c r="L92" s="38"/>
      <c r="M92" s="38"/>
      <c r="N92" s="38"/>
    </row>
    <row r="93" spans="1:14">
      <c r="A93" s="85" t="s">
        <v>181</v>
      </c>
      <c r="B93">
        <v>762</v>
      </c>
      <c r="C93" s="15">
        <v>2.62</v>
      </c>
      <c r="D93" s="15">
        <v>207.35</v>
      </c>
      <c r="E93" s="15">
        <v>-19</v>
      </c>
      <c r="F93" s="15">
        <v>22.15</v>
      </c>
      <c r="G93">
        <v>12</v>
      </c>
      <c r="H93">
        <v>44</v>
      </c>
      <c r="I93" s="15">
        <v>1.1000000000000001</v>
      </c>
      <c r="J93" s="38"/>
      <c r="K93" s="38"/>
      <c r="L93" s="38"/>
      <c r="M93" s="38"/>
      <c r="N93" s="38"/>
    </row>
    <row r="94" spans="1:14">
      <c r="A94" s="85" t="s">
        <v>182</v>
      </c>
      <c r="B94">
        <v>793</v>
      </c>
      <c r="C94" s="15">
        <v>2.73</v>
      </c>
      <c r="D94" s="15">
        <v>207.35</v>
      </c>
      <c r="E94" s="15">
        <v>-19</v>
      </c>
      <c r="F94" s="15">
        <v>22.27</v>
      </c>
      <c r="G94">
        <v>12</v>
      </c>
      <c r="H94">
        <v>44</v>
      </c>
      <c r="I94" s="15">
        <v>1.1000000000000001</v>
      </c>
      <c r="J94" s="38"/>
      <c r="K94" s="38"/>
      <c r="L94" s="38"/>
      <c r="M94" s="38"/>
      <c r="N94" s="38"/>
    </row>
    <row r="95" spans="1:14">
      <c r="A95" s="85" t="s">
        <v>183</v>
      </c>
      <c r="B95">
        <v>823</v>
      </c>
      <c r="C95" s="15">
        <v>2.83</v>
      </c>
      <c r="D95" s="15">
        <v>207.35</v>
      </c>
      <c r="E95" s="15">
        <v>-19</v>
      </c>
      <c r="F95" s="15">
        <v>22.4</v>
      </c>
      <c r="G95">
        <v>12</v>
      </c>
      <c r="H95">
        <v>44</v>
      </c>
      <c r="I95" s="15">
        <v>1.1000000000000001</v>
      </c>
      <c r="J95" s="38"/>
      <c r="K95" s="38"/>
      <c r="L95" s="38"/>
      <c r="M95" s="38"/>
      <c r="N95" s="38"/>
    </row>
    <row r="96" spans="1:14" ht="15.75" thickBot="1">
      <c r="A96" s="86" t="s">
        <v>184</v>
      </c>
      <c r="B96" s="95">
        <v>853</v>
      </c>
      <c r="C96" s="67">
        <v>2.94</v>
      </c>
      <c r="D96" s="67">
        <v>207.35</v>
      </c>
      <c r="E96" s="67">
        <v>-19</v>
      </c>
      <c r="F96" s="67">
        <v>22.52</v>
      </c>
      <c r="G96" s="95">
        <v>11</v>
      </c>
      <c r="H96" s="95">
        <v>44</v>
      </c>
      <c r="I96" s="67">
        <v>1.1000000000000001</v>
      </c>
      <c r="J96" s="38"/>
      <c r="K96" s="38"/>
      <c r="L96" s="38"/>
      <c r="M96" s="38"/>
      <c r="N96" s="38"/>
    </row>
    <row r="97" spans="1:9">
      <c r="A97" s="56" t="s">
        <v>1</v>
      </c>
      <c r="B97" s="49" t="s">
        <v>41</v>
      </c>
      <c r="C97" s="62"/>
      <c r="D97" s="368" t="s">
        <v>498</v>
      </c>
      <c r="E97" s="364"/>
      <c r="F97" s="364"/>
      <c r="G97" s="48" t="s">
        <v>3</v>
      </c>
      <c r="H97" s="49"/>
      <c r="I97" s="63" t="str">
        <f>VLOOKUP(B98,'Table of Contents'!$B$6:$E$49,4,FALSE)</f>
        <v>Salt Water</v>
      </c>
    </row>
    <row r="98" spans="1:9">
      <c r="A98" s="57" t="s">
        <v>2</v>
      </c>
      <c r="B98" s="51" t="s">
        <v>45</v>
      </c>
      <c r="C98" s="64"/>
      <c r="D98" s="365"/>
      <c r="E98" s="365"/>
      <c r="F98" s="365"/>
      <c r="G98" s="50" t="s">
        <v>105</v>
      </c>
      <c r="H98" s="52"/>
      <c r="I98" s="219">
        <f>VLOOKUP(B98,Summary!$B$7:$J$59,3,FALSE)</f>
        <v>1.0249999999999999</v>
      </c>
    </row>
    <row r="99" spans="1:9" ht="15.75" thickBot="1">
      <c r="A99" s="58" t="s">
        <v>104</v>
      </c>
      <c r="B99" s="54" t="str">
        <f>VLOOKUP(B98,'Table of Contents'!$B$6:$E$49,2,)</f>
        <v>Fr. 37 - 40 Stbd</v>
      </c>
      <c r="C99" s="65"/>
      <c r="D99" s="366"/>
      <c r="E99" s="366"/>
      <c r="F99" s="366"/>
      <c r="G99" s="53" t="s">
        <v>106</v>
      </c>
      <c r="H99" s="54"/>
      <c r="I99" s="65" t="str">
        <f>VLOOKUP(B98,'Table of Contents'!$B$6:$E$49,3,)</f>
        <v>OW.S</v>
      </c>
    </row>
    <row r="100" spans="1:9">
      <c r="E100" s="66"/>
    </row>
    <row r="101" spans="1:9">
      <c r="A101" s="362" t="s">
        <v>472</v>
      </c>
      <c r="B101" s="362"/>
      <c r="C101" s="362"/>
      <c r="D101" s="362"/>
      <c r="E101" s="362"/>
      <c r="F101" s="362"/>
      <c r="G101" s="362"/>
      <c r="H101" s="362"/>
      <c r="I101" s="362"/>
    </row>
    <row r="102" spans="1:9">
      <c r="A102" s="362" t="s">
        <v>332</v>
      </c>
      <c r="B102" s="362"/>
      <c r="C102" s="362"/>
      <c r="D102" s="362"/>
      <c r="E102" s="362"/>
      <c r="F102" s="362"/>
      <c r="G102" s="362"/>
      <c r="H102" s="362"/>
      <c r="I102" s="362"/>
    </row>
    <row r="103" spans="1:9">
      <c r="A103" s="363" t="s">
        <v>339</v>
      </c>
      <c r="B103" s="363"/>
      <c r="C103" s="363"/>
      <c r="D103" s="363"/>
      <c r="E103" s="363"/>
      <c r="F103" s="363"/>
      <c r="G103" s="363"/>
      <c r="H103" s="363"/>
      <c r="I103" s="363"/>
    </row>
    <row r="104" spans="1:9">
      <c r="A104" s="362" t="s">
        <v>317</v>
      </c>
      <c r="B104" s="362"/>
      <c r="C104" s="362"/>
      <c r="D104" s="362"/>
      <c r="E104" s="362"/>
      <c r="F104" s="362"/>
      <c r="G104" s="362"/>
      <c r="H104" s="362"/>
      <c r="I104" s="362"/>
    </row>
    <row r="106" spans="1:9">
      <c r="A106" s="59" t="s">
        <v>107</v>
      </c>
      <c r="B106" s="40" t="s">
        <v>82</v>
      </c>
      <c r="C106" s="40" t="s">
        <v>82</v>
      </c>
      <c r="D106" s="40" t="s">
        <v>84</v>
      </c>
      <c r="E106" s="40" t="s">
        <v>85</v>
      </c>
      <c r="F106" s="40" t="s">
        <v>86</v>
      </c>
      <c r="G106" s="367" t="s">
        <v>108</v>
      </c>
      <c r="H106" s="367"/>
      <c r="I106" s="40" t="s">
        <v>109</v>
      </c>
    </row>
    <row r="107" spans="1:9">
      <c r="A107" s="60" t="s">
        <v>156</v>
      </c>
      <c r="B107" s="43" t="s">
        <v>147</v>
      </c>
      <c r="C107" s="42" t="s">
        <v>241</v>
      </c>
      <c r="D107" s="42" t="s">
        <v>148</v>
      </c>
      <c r="E107" s="43" t="s">
        <v>149</v>
      </c>
      <c r="F107" s="43" t="s">
        <v>150</v>
      </c>
      <c r="G107" s="69" t="s">
        <v>151</v>
      </c>
      <c r="H107" s="69" t="s">
        <v>152</v>
      </c>
      <c r="I107" s="43" t="s">
        <v>153</v>
      </c>
    </row>
    <row r="108" spans="1:9">
      <c r="A108" s="85" t="s">
        <v>160</v>
      </c>
      <c r="B108">
        <v>927</v>
      </c>
      <c r="C108" s="15">
        <v>3.54</v>
      </c>
      <c r="D108" s="15">
        <v>77.05</v>
      </c>
      <c r="E108" s="15">
        <v>11.96</v>
      </c>
      <c r="F108" s="15">
        <v>7.66</v>
      </c>
      <c r="G108">
        <v>71</v>
      </c>
      <c r="H108">
        <v>32</v>
      </c>
      <c r="I108" s="15">
        <v>0.9</v>
      </c>
    </row>
    <row r="109" spans="1:9">
      <c r="A109" s="85" t="s">
        <v>161</v>
      </c>
      <c r="B109">
        <v>971</v>
      </c>
      <c r="C109" s="15">
        <v>3.71</v>
      </c>
      <c r="D109" s="15">
        <v>77.05</v>
      </c>
      <c r="E109" s="15">
        <v>11.96</v>
      </c>
      <c r="F109" s="15">
        <v>7.79</v>
      </c>
      <c r="G109">
        <v>71</v>
      </c>
      <c r="H109">
        <v>32</v>
      </c>
      <c r="I109" s="15">
        <v>0.9</v>
      </c>
    </row>
    <row r="110" spans="1:9">
      <c r="A110" s="85" t="s">
        <v>162</v>
      </c>
      <c r="B110" s="18">
        <v>1015</v>
      </c>
      <c r="C110" s="15">
        <v>3.88</v>
      </c>
      <c r="D110" s="15">
        <v>77.05</v>
      </c>
      <c r="E110" s="15">
        <v>11.96</v>
      </c>
      <c r="F110" s="15">
        <v>7.91</v>
      </c>
      <c r="G110">
        <v>71</v>
      </c>
      <c r="H110">
        <v>32</v>
      </c>
      <c r="I110" s="15">
        <v>0.9</v>
      </c>
    </row>
    <row r="111" spans="1:9">
      <c r="A111" s="85" t="s">
        <v>163</v>
      </c>
      <c r="B111" s="18">
        <v>1060</v>
      </c>
      <c r="C111" s="15">
        <v>4.05</v>
      </c>
      <c r="D111" s="15">
        <v>77.05</v>
      </c>
      <c r="E111" s="15">
        <v>11.96</v>
      </c>
      <c r="F111" s="15">
        <v>8.0399999999999991</v>
      </c>
      <c r="G111">
        <v>71</v>
      </c>
      <c r="H111">
        <v>32</v>
      </c>
      <c r="I111" s="15">
        <v>0.9</v>
      </c>
    </row>
    <row r="112" spans="1:9">
      <c r="A112" s="85" t="s">
        <v>164</v>
      </c>
      <c r="B112" s="18">
        <v>1104</v>
      </c>
      <c r="C112" s="15">
        <v>4.22</v>
      </c>
      <c r="D112" s="15">
        <v>77.040000000000006</v>
      </c>
      <c r="E112" s="15">
        <v>11.96</v>
      </c>
      <c r="F112" s="15">
        <v>8.17</v>
      </c>
      <c r="G112">
        <v>71</v>
      </c>
      <c r="H112">
        <v>32</v>
      </c>
      <c r="I112" s="15">
        <v>0.9</v>
      </c>
    </row>
    <row r="113" spans="1:9">
      <c r="A113" s="85" t="s">
        <v>165</v>
      </c>
      <c r="B113" s="18">
        <v>1148</v>
      </c>
      <c r="C113" s="15">
        <v>4.38</v>
      </c>
      <c r="D113" s="15">
        <v>77.040000000000006</v>
      </c>
      <c r="E113" s="15">
        <v>11.96</v>
      </c>
      <c r="F113" s="15">
        <v>8.2899999999999991</v>
      </c>
      <c r="G113">
        <v>71</v>
      </c>
      <c r="H113">
        <v>32</v>
      </c>
      <c r="I113" s="15">
        <v>0.9</v>
      </c>
    </row>
    <row r="114" spans="1:9">
      <c r="A114" s="85" t="s">
        <v>166</v>
      </c>
      <c r="B114" s="18">
        <v>1192</v>
      </c>
      <c r="C114" s="15">
        <v>4.55</v>
      </c>
      <c r="D114" s="15">
        <v>77.040000000000006</v>
      </c>
      <c r="E114" s="15">
        <v>11.97</v>
      </c>
      <c r="F114" s="15">
        <v>8.42</v>
      </c>
      <c r="G114">
        <v>71</v>
      </c>
      <c r="H114">
        <v>32</v>
      </c>
      <c r="I114" s="15">
        <v>0.9</v>
      </c>
    </row>
    <row r="115" spans="1:9">
      <c r="A115" s="85" t="s">
        <v>167</v>
      </c>
      <c r="B115" s="18">
        <v>1237</v>
      </c>
      <c r="C115" s="15">
        <v>4.72</v>
      </c>
      <c r="D115" s="15">
        <v>77.040000000000006</v>
      </c>
      <c r="E115" s="15">
        <v>11.97</v>
      </c>
      <c r="F115" s="15">
        <v>8.5399999999999991</v>
      </c>
      <c r="G115">
        <v>71</v>
      </c>
      <c r="H115">
        <v>32</v>
      </c>
      <c r="I115" s="15">
        <v>0.9</v>
      </c>
    </row>
    <row r="116" spans="1:9">
      <c r="A116" s="85" t="s">
        <v>168</v>
      </c>
      <c r="B116" s="18">
        <v>1281</v>
      </c>
      <c r="C116" s="15">
        <v>4.8899999999999997</v>
      </c>
      <c r="D116" s="15">
        <v>77.040000000000006</v>
      </c>
      <c r="E116" s="15">
        <v>11.97</v>
      </c>
      <c r="F116" s="15">
        <v>8.67</v>
      </c>
      <c r="G116">
        <v>71</v>
      </c>
      <c r="H116">
        <v>32</v>
      </c>
      <c r="I116" s="15">
        <v>0.9</v>
      </c>
    </row>
    <row r="117" spans="1:9">
      <c r="A117" s="85" t="s">
        <v>169</v>
      </c>
      <c r="B117" s="18">
        <v>1325</v>
      </c>
      <c r="C117" s="15">
        <v>5.0599999999999996</v>
      </c>
      <c r="D117" s="15">
        <v>77.040000000000006</v>
      </c>
      <c r="E117" s="15">
        <v>11.97</v>
      </c>
      <c r="F117" s="15">
        <v>8.7899999999999991</v>
      </c>
      <c r="G117">
        <v>71</v>
      </c>
      <c r="H117">
        <v>32</v>
      </c>
      <c r="I117" s="15">
        <v>0.9</v>
      </c>
    </row>
    <row r="118" spans="1:9">
      <c r="A118" s="85" t="s">
        <v>170</v>
      </c>
      <c r="B118" s="18">
        <v>1369</v>
      </c>
      <c r="C118" s="15">
        <v>5.23</v>
      </c>
      <c r="D118" s="15">
        <v>77.040000000000006</v>
      </c>
      <c r="E118" s="15">
        <v>11.97</v>
      </c>
      <c r="F118" s="15">
        <v>8.92</v>
      </c>
      <c r="G118">
        <v>71</v>
      </c>
      <c r="H118">
        <v>32</v>
      </c>
      <c r="I118" s="15">
        <v>0.9</v>
      </c>
    </row>
    <row r="119" spans="1:9">
      <c r="A119" s="85" t="s">
        <v>171</v>
      </c>
      <c r="B119" s="18">
        <v>1413</v>
      </c>
      <c r="C119" s="15">
        <v>5.4</v>
      </c>
      <c r="D119" s="15">
        <v>77.03</v>
      </c>
      <c r="E119" s="15">
        <v>11.97</v>
      </c>
      <c r="F119" s="15">
        <v>9.0399999999999991</v>
      </c>
      <c r="G119">
        <v>71</v>
      </c>
      <c r="H119">
        <v>32</v>
      </c>
      <c r="I119" s="15">
        <v>0.9</v>
      </c>
    </row>
    <row r="120" spans="1:9">
      <c r="A120" s="85" t="s">
        <v>172</v>
      </c>
      <c r="B120" s="18">
        <v>1458</v>
      </c>
      <c r="C120" s="15">
        <v>5.57</v>
      </c>
      <c r="D120" s="15">
        <v>77.03</v>
      </c>
      <c r="E120" s="15">
        <v>11.97</v>
      </c>
      <c r="F120" s="15">
        <v>9.17</v>
      </c>
      <c r="G120">
        <v>71</v>
      </c>
      <c r="H120">
        <v>32</v>
      </c>
      <c r="I120" s="15">
        <v>0.9</v>
      </c>
    </row>
    <row r="121" spans="1:9">
      <c r="A121" s="85" t="s">
        <v>173</v>
      </c>
      <c r="B121" s="18">
        <v>1502</v>
      </c>
      <c r="C121" s="15">
        <v>5.74</v>
      </c>
      <c r="D121" s="15">
        <v>77.03</v>
      </c>
      <c r="E121" s="15">
        <v>11.97</v>
      </c>
      <c r="F121" s="15">
        <v>9.2899999999999991</v>
      </c>
      <c r="G121">
        <v>71</v>
      </c>
      <c r="H121">
        <v>32</v>
      </c>
      <c r="I121" s="15">
        <v>0.9</v>
      </c>
    </row>
    <row r="122" spans="1:9">
      <c r="A122" s="85" t="s">
        <v>174</v>
      </c>
      <c r="B122" s="18">
        <v>1546</v>
      </c>
      <c r="C122" s="15">
        <v>5.9</v>
      </c>
      <c r="D122" s="15">
        <v>77.03</v>
      </c>
      <c r="E122" s="15">
        <v>11.97</v>
      </c>
      <c r="F122" s="15">
        <v>9.42</v>
      </c>
      <c r="G122">
        <v>71</v>
      </c>
      <c r="H122">
        <v>32</v>
      </c>
      <c r="I122" s="15">
        <v>0.9</v>
      </c>
    </row>
    <row r="123" spans="1:9">
      <c r="A123" s="85" t="s">
        <v>175</v>
      </c>
      <c r="B123" s="18">
        <v>1590</v>
      </c>
      <c r="C123" s="15">
        <v>6.07</v>
      </c>
      <c r="D123" s="15">
        <v>77.03</v>
      </c>
      <c r="E123" s="15">
        <v>11.97</v>
      </c>
      <c r="F123" s="15">
        <v>9.5399999999999991</v>
      </c>
      <c r="G123">
        <v>71</v>
      </c>
      <c r="H123">
        <v>32</v>
      </c>
      <c r="I123" s="15">
        <v>0.9</v>
      </c>
    </row>
    <row r="124" spans="1:9">
      <c r="A124" s="85" t="s">
        <v>176</v>
      </c>
      <c r="B124" s="18">
        <v>1634</v>
      </c>
      <c r="C124" s="15">
        <v>6.24</v>
      </c>
      <c r="D124" s="15">
        <v>77.03</v>
      </c>
      <c r="E124" s="15">
        <v>11.97</v>
      </c>
      <c r="F124" s="15">
        <v>9.67</v>
      </c>
      <c r="G124">
        <v>71</v>
      </c>
      <c r="H124">
        <v>32</v>
      </c>
      <c r="I124" s="15">
        <v>0.9</v>
      </c>
    </row>
    <row r="125" spans="1:9">
      <c r="A125" s="85" t="s">
        <v>177</v>
      </c>
      <c r="B125" s="18">
        <v>1679</v>
      </c>
      <c r="C125" s="15">
        <v>6.41</v>
      </c>
      <c r="D125" s="15">
        <v>77.03</v>
      </c>
      <c r="E125" s="15">
        <v>11.98</v>
      </c>
      <c r="F125" s="15">
        <v>9.7899999999999991</v>
      </c>
      <c r="G125">
        <v>71</v>
      </c>
      <c r="H125">
        <v>32</v>
      </c>
      <c r="I125" s="15">
        <v>0.9</v>
      </c>
    </row>
    <row r="126" spans="1:9">
      <c r="A126" s="85" t="s">
        <v>178</v>
      </c>
      <c r="B126" s="18">
        <v>1723</v>
      </c>
      <c r="C126" s="15">
        <v>6.58</v>
      </c>
      <c r="D126" s="15">
        <v>77.03</v>
      </c>
      <c r="E126" s="15">
        <v>11.98</v>
      </c>
      <c r="F126" s="15">
        <v>9.92</v>
      </c>
      <c r="G126">
        <v>71</v>
      </c>
      <c r="H126">
        <v>32</v>
      </c>
      <c r="I126" s="15">
        <v>0.9</v>
      </c>
    </row>
    <row r="127" spans="1:9">
      <c r="A127" s="85" t="s">
        <v>179</v>
      </c>
      <c r="B127" s="18">
        <v>1767</v>
      </c>
      <c r="C127" s="15">
        <v>6.75</v>
      </c>
      <c r="D127" s="15">
        <v>77.03</v>
      </c>
      <c r="E127" s="15">
        <v>11.98</v>
      </c>
      <c r="F127" s="15">
        <v>10.039999999999999</v>
      </c>
      <c r="G127">
        <v>71</v>
      </c>
      <c r="H127">
        <v>32</v>
      </c>
      <c r="I127" s="15">
        <v>0.9</v>
      </c>
    </row>
    <row r="128" spans="1:9">
      <c r="A128" s="85" t="s">
        <v>180</v>
      </c>
      <c r="B128" s="18">
        <v>1811</v>
      </c>
      <c r="C128" s="15">
        <v>6.92</v>
      </c>
      <c r="D128" s="15">
        <v>77.03</v>
      </c>
      <c r="E128" s="15">
        <v>11.98</v>
      </c>
      <c r="F128" s="15">
        <v>10.17</v>
      </c>
      <c r="G128">
        <v>71</v>
      </c>
      <c r="H128">
        <v>32</v>
      </c>
      <c r="I128" s="15">
        <v>0.9</v>
      </c>
    </row>
    <row r="129" spans="1:9">
      <c r="A129" s="85" t="s">
        <v>181</v>
      </c>
      <c r="B129" s="18">
        <v>1855</v>
      </c>
      <c r="C129" s="15">
        <v>7.09</v>
      </c>
      <c r="D129" s="15">
        <v>77.03</v>
      </c>
      <c r="E129" s="15">
        <v>11.98</v>
      </c>
      <c r="F129" s="15">
        <v>10.29</v>
      </c>
      <c r="G129">
        <v>71</v>
      </c>
      <c r="H129">
        <v>32</v>
      </c>
      <c r="I129" s="15">
        <v>0.9</v>
      </c>
    </row>
    <row r="130" spans="1:9">
      <c r="A130" s="85" t="s">
        <v>182</v>
      </c>
      <c r="B130" s="18">
        <v>1900</v>
      </c>
      <c r="C130" s="15">
        <v>7.25</v>
      </c>
      <c r="D130" s="15">
        <v>77.03</v>
      </c>
      <c r="E130" s="15">
        <v>11.98</v>
      </c>
      <c r="F130" s="15">
        <v>10.42</v>
      </c>
      <c r="G130">
        <v>71</v>
      </c>
      <c r="H130">
        <v>32</v>
      </c>
      <c r="I130" s="15">
        <v>0.9</v>
      </c>
    </row>
    <row r="131" spans="1:9">
      <c r="A131" s="85" t="s">
        <v>183</v>
      </c>
      <c r="B131" s="18">
        <v>1944</v>
      </c>
      <c r="C131" s="15">
        <v>7.42</v>
      </c>
      <c r="D131" s="15">
        <v>77.02</v>
      </c>
      <c r="E131" s="15">
        <v>11.98</v>
      </c>
      <c r="F131" s="15">
        <v>10.54</v>
      </c>
      <c r="G131">
        <v>71</v>
      </c>
      <c r="H131">
        <v>32</v>
      </c>
      <c r="I131" s="15">
        <v>0.9</v>
      </c>
    </row>
    <row r="132" spans="1:9">
      <c r="A132" s="85" t="s">
        <v>184</v>
      </c>
      <c r="B132" s="18">
        <v>1988</v>
      </c>
      <c r="C132" s="15">
        <v>7.59</v>
      </c>
      <c r="D132" s="15">
        <v>77.02</v>
      </c>
      <c r="E132" s="15">
        <v>11.98</v>
      </c>
      <c r="F132" s="15">
        <v>10.67</v>
      </c>
      <c r="G132">
        <v>71</v>
      </c>
      <c r="H132">
        <v>32</v>
      </c>
      <c r="I132" s="15">
        <v>0.9</v>
      </c>
    </row>
    <row r="133" spans="1:9">
      <c r="A133" s="85" t="s">
        <v>185</v>
      </c>
      <c r="B133" s="18">
        <v>2032</v>
      </c>
      <c r="C133" s="15">
        <v>7.76</v>
      </c>
      <c r="D133" s="15">
        <v>77.02</v>
      </c>
      <c r="E133" s="15">
        <v>11.98</v>
      </c>
      <c r="F133" s="15">
        <v>10.79</v>
      </c>
      <c r="G133">
        <v>71</v>
      </c>
      <c r="H133">
        <v>32</v>
      </c>
      <c r="I133" s="15">
        <v>0.9</v>
      </c>
    </row>
    <row r="134" spans="1:9">
      <c r="A134" s="85" t="s">
        <v>187</v>
      </c>
      <c r="B134" s="18">
        <v>2077</v>
      </c>
      <c r="C134" s="15">
        <v>7.93</v>
      </c>
      <c r="D134" s="15">
        <v>77.02</v>
      </c>
      <c r="E134" s="15">
        <v>11.98</v>
      </c>
      <c r="F134" s="15">
        <v>10.92</v>
      </c>
      <c r="G134">
        <v>71</v>
      </c>
      <c r="H134">
        <v>32</v>
      </c>
      <c r="I134" s="15">
        <v>0.9</v>
      </c>
    </row>
    <row r="135" spans="1:9">
      <c r="A135" s="85" t="s">
        <v>186</v>
      </c>
      <c r="B135" s="18">
        <v>2121</v>
      </c>
      <c r="C135" s="15">
        <v>8.1</v>
      </c>
      <c r="D135" s="15">
        <v>77.02</v>
      </c>
      <c r="E135" s="15">
        <v>11.98</v>
      </c>
      <c r="F135" s="15">
        <v>11.04</v>
      </c>
      <c r="G135">
        <v>71</v>
      </c>
      <c r="H135">
        <v>32</v>
      </c>
      <c r="I135" s="15">
        <v>0.9</v>
      </c>
    </row>
    <row r="136" spans="1:9">
      <c r="A136" s="85" t="s">
        <v>188</v>
      </c>
      <c r="B136" s="18">
        <v>2165</v>
      </c>
      <c r="C136" s="15">
        <v>8.27</v>
      </c>
      <c r="D136" s="15">
        <v>77.02</v>
      </c>
      <c r="E136" s="15">
        <v>11.98</v>
      </c>
      <c r="F136" s="15">
        <v>11.17</v>
      </c>
      <c r="G136">
        <v>71</v>
      </c>
      <c r="H136">
        <v>32</v>
      </c>
      <c r="I136" s="15">
        <v>0.9</v>
      </c>
    </row>
    <row r="137" spans="1:9">
      <c r="A137" s="85" t="s">
        <v>189</v>
      </c>
      <c r="B137" s="18">
        <v>2209</v>
      </c>
      <c r="C137" s="15">
        <v>8.44</v>
      </c>
      <c r="D137" s="15">
        <v>77.02</v>
      </c>
      <c r="E137" s="15">
        <v>11.98</v>
      </c>
      <c r="F137" s="15">
        <v>11.29</v>
      </c>
      <c r="G137">
        <v>71</v>
      </c>
      <c r="H137">
        <v>32</v>
      </c>
      <c r="I137" s="15">
        <v>0.9</v>
      </c>
    </row>
    <row r="138" spans="1:9">
      <c r="A138" s="85" t="s">
        <v>190</v>
      </c>
      <c r="B138" s="18">
        <v>2253</v>
      </c>
      <c r="C138" s="15">
        <v>8.61</v>
      </c>
      <c r="D138" s="15">
        <v>77.02</v>
      </c>
      <c r="E138" s="15">
        <v>11.98</v>
      </c>
      <c r="F138" s="15">
        <v>11.42</v>
      </c>
      <c r="G138">
        <v>71</v>
      </c>
      <c r="H138">
        <v>32</v>
      </c>
      <c r="I138" s="15">
        <v>0.9</v>
      </c>
    </row>
    <row r="139" spans="1:9">
      <c r="A139" s="85" t="s">
        <v>191</v>
      </c>
      <c r="B139" s="18">
        <v>2298</v>
      </c>
      <c r="C139" s="15">
        <v>8.77</v>
      </c>
      <c r="D139" s="15">
        <v>77.02</v>
      </c>
      <c r="E139" s="15">
        <v>11.98</v>
      </c>
      <c r="F139" s="15">
        <v>11.54</v>
      </c>
      <c r="G139">
        <v>71</v>
      </c>
      <c r="H139">
        <v>32</v>
      </c>
      <c r="I139" s="15">
        <v>0.9</v>
      </c>
    </row>
    <row r="140" spans="1:9">
      <c r="A140" s="177" t="s">
        <v>192</v>
      </c>
      <c r="B140" s="178">
        <v>2342</v>
      </c>
      <c r="C140" s="196">
        <v>8.94</v>
      </c>
      <c r="D140" s="196">
        <v>77.02</v>
      </c>
      <c r="E140" s="196">
        <v>11.98</v>
      </c>
      <c r="F140" s="196">
        <v>11.67</v>
      </c>
      <c r="G140" s="179">
        <v>71</v>
      </c>
      <c r="H140" s="179">
        <v>32</v>
      </c>
      <c r="I140" s="196">
        <v>0.9</v>
      </c>
    </row>
    <row r="141" spans="1:9">
      <c r="A141" s="94" t="s">
        <v>193</v>
      </c>
      <c r="B141" s="18">
        <v>2386</v>
      </c>
      <c r="C141" s="15">
        <v>9.11</v>
      </c>
      <c r="D141" s="15">
        <v>77.02</v>
      </c>
      <c r="E141" s="15">
        <v>11.98</v>
      </c>
      <c r="F141" s="15">
        <v>11.79</v>
      </c>
      <c r="G141">
        <v>71</v>
      </c>
      <c r="H141">
        <v>32</v>
      </c>
      <c r="I141" s="15">
        <v>0.9</v>
      </c>
    </row>
    <row r="142" spans="1:9" ht="15.75" thickBot="1">
      <c r="A142" s="193" t="s">
        <v>333</v>
      </c>
      <c r="B142" s="194">
        <v>2419</v>
      </c>
      <c r="C142" s="195">
        <v>9.24</v>
      </c>
      <c r="D142" s="195">
        <v>77.02</v>
      </c>
      <c r="E142" s="195">
        <v>11.98</v>
      </c>
      <c r="F142" s="195">
        <v>11.89</v>
      </c>
      <c r="G142" s="192">
        <v>71</v>
      </c>
      <c r="H142" s="192">
        <v>32</v>
      </c>
      <c r="I142" s="195">
        <v>0.9</v>
      </c>
    </row>
    <row r="143" spans="1:9" ht="15" customHeight="1">
      <c r="A143" s="56" t="s">
        <v>1</v>
      </c>
      <c r="B143" s="49" t="s">
        <v>41</v>
      </c>
      <c r="C143" s="62"/>
      <c r="D143" s="368" t="s">
        <v>499</v>
      </c>
      <c r="E143" s="364"/>
      <c r="F143" s="364"/>
      <c r="G143" s="48" t="s">
        <v>3</v>
      </c>
      <c r="H143" s="49"/>
      <c r="I143" s="63" t="str">
        <f>VLOOKUP(B144,'Table of Contents'!$B$6:$E$49,4,FALSE)</f>
        <v>Salt Water</v>
      </c>
    </row>
    <row r="144" spans="1:9" ht="15" customHeight="1">
      <c r="A144" s="57" t="s">
        <v>2</v>
      </c>
      <c r="B144" s="51" t="s">
        <v>45</v>
      </c>
      <c r="C144" s="64"/>
      <c r="D144" s="365"/>
      <c r="E144" s="365"/>
      <c r="F144" s="365"/>
      <c r="G144" s="50" t="s">
        <v>105</v>
      </c>
      <c r="H144" s="52"/>
      <c r="I144" s="219">
        <f>VLOOKUP(B144,Summary!$B$7:$J$59,3,FALSE)</f>
        <v>1.0249999999999999</v>
      </c>
    </row>
    <row r="145" spans="1:9" ht="15.75" customHeight="1" thickBot="1">
      <c r="A145" s="58" t="s">
        <v>104</v>
      </c>
      <c r="B145" s="54" t="str">
        <f>VLOOKUP(B144,'Table of Contents'!$B$6:$E$49,2,)</f>
        <v>Fr. 37 - 40 Stbd</v>
      </c>
      <c r="C145" s="65"/>
      <c r="D145" s="366"/>
      <c r="E145" s="366"/>
      <c r="F145" s="366"/>
      <c r="G145" s="53" t="s">
        <v>106</v>
      </c>
      <c r="H145" s="54"/>
      <c r="I145" s="65" t="str">
        <f>VLOOKUP(B144,'Table of Contents'!$B$6:$E$49,3,)</f>
        <v>OW.S</v>
      </c>
    </row>
    <row r="146" spans="1:9">
      <c r="E146" s="66"/>
    </row>
    <row r="147" spans="1:9">
      <c r="A147" s="362" t="s">
        <v>472</v>
      </c>
      <c r="B147" s="362"/>
      <c r="C147" s="362"/>
      <c r="D147" s="362"/>
      <c r="E147" s="362"/>
      <c r="F147" s="362"/>
      <c r="G147" s="362"/>
      <c r="H147" s="362"/>
      <c r="I147" s="362"/>
    </row>
    <row r="148" spans="1:9">
      <c r="A148" s="362" t="s">
        <v>482</v>
      </c>
      <c r="B148" s="362"/>
      <c r="C148" s="362"/>
      <c r="D148" s="362"/>
      <c r="E148" s="362"/>
      <c r="F148" s="362"/>
      <c r="G148" s="362"/>
      <c r="H148" s="362"/>
      <c r="I148" s="362"/>
    </row>
    <row r="149" spans="1:9">
      <c r="A149" s="363" t="s">
        <v>481</v>
      </c>
      <c r="B149" s="363"/>
      <c r="C149" s="363"/>
      <c r="D149" s="363"/>
      <c r="E149" s="363"/>
      <c r="F149" s="363"/>
      <c r="G149" s="363"/>
      <c r="H149" s="363"/>
      <c r="I149" s="363"/>
    </row>
    <row r="150" spans="1:9">
      <c r="A150" s="362" t="s">
        <v>317</v>
      </c>
      <c r="B150" s="362"/>
      <c r="C150" s="362"/>
      <c r="D150" s="362"/>
      <c r="E150" s="362"/>
      <c r="F150" s="362"/>
      <c r="G150" s="362"/>
      <c r="H150" s="362"/>
      <c r="I150" s="362"/>
    </row>
    <row r="152" spans="1:9">
      <c r="A152" s="59" t="s">
        <v>107</v>
      </c>
      <c r="B152" s="40" t="s">
        <v>82</v>
      </c>
      <c r="C152" s="40" t="s">
        <v>82</v>
      </c>
      <c r="D152" s="40" t="s">
        <v>84</v>
      </c>
      <c r="E152" s="40" t="s">
        <v>85</v>
      </c>
      <c r="F152" s="40" t="s">
        <v>86</v>
      </c>
      <c r="G152" s="367" t="s">
        <v>108</v>
      </c>
      <c r="H152" s="367"/>
      <c r="I152" s="40" t="s">
        <v>109</v>
      </c>
    </row>
    <row r="153" spans="1:9">
      <c r="A153" s="60" t="s">
        <v>156</v>
      </c>
      <c r="B153" s="43" t="s">
        <v>147</v>
      </c>
      <c r="C153" s="42" t="s">
        <v>241</v>
      </c>
      <c r="D153" s="42" t="s">
        <v>148</v>
      </c>
      <c r="E153" s="43" t="s">
        <v>149</v>
      </c>
      <c r="F153" s="43" t="s">
        <v>150</v>
      </c>
      <c r="G153" s="69" t="s">
        <v>151</v>
      </c>
      <c r="H153" s="69" t="s">
        <v>152</v>
      </c>
      <c r="I153" s="43" t="s">
        <v>153</v>
      </c>
    </row>
    <row r="154" spans="1:9">
      <c r="A154" s="85" t="s">
        <v>160</v>
      </c>
      <c r="B154">
        <v>11</v>
      </c>
      <c r="C154" s="15">
        <v>0.04</v>
      </c>
      <c r="D154" s="15">
        <v>78.42</v>
      </c>
      <c r="E154" s="15">
        <v>10.76</v>
      </c>
      <c r="F154" s="15">
        <v>4.84</v>
      </c>
      <c r="G154">
        <v>20</v>
      </c>
      <c r="H154">
        <v>5</v>
      </c>
      <c r="I154">
        <v>0.14000000000000001</v>
      </c>
    </row>
    <row r="155" spans="1:9">
      <c r="A155" s="85" t="s">
        <v>161</v>
      </c>
      <c r="B155">
        <v>36</v>
      </c>
      <c r="C155" s="15">
        <v>0.14000000000000001</v>
      </c>
      <c r="D155" s="15">
        <v>77.92</v>
      </c>
      <c r="E155" s="15">
        <v>11.16</v>
      </c>
      <c r="F155" s="15">
        <v>5.01</v>
      </c>
      <c r="G155">
        <v>46</v>
      </c>
      <c r="H155">
        <v>18</v>
      </c>
      <c r="I155">
        <v>0.5</v>
      </c>
    </row>
    <row r="156" spans="1:9">
      <c r="A156" s="85" t="s">
        <v>162</v>
      </c>
      <c r="B156">
        <v>73</v>
      </c>
      <c r="C156" s="15">
        <v>0.28000000000000003</v>
      </c>
      <c r="D156" s="15">
        <v>77.62</v>
      </c>
      <c r="E156" s="15">
        <v>11.46</v>
      </c>
      <c r="F156" s="15">
        <v>5.18</v>
      </c>
      <c r="G156">
        <v>62</v>
      </c>
      <c r="H156">
        <v>27</v>
      </c>
      <c r="I156">
        <v>0.77</v>
      </c>
    </row>
    <row r="157" spans="1:9">
      <c r="A157" s="85" t="s">
        <v>163</v>
      </c>
      <c r="B157">
        <v>116</v>
      </c>
      <c r="C157" s="15">
        <v>0.44</v>
      </c>
      <c r="D157" s="15">
        <v>77.41</v>
      </c>
      <c r="E157" s="15">
        <v>11.64</v>
      </c>
      <c r="F157" s="15">
        <v>5.33</v>
      </c>
      <c r="G157">
        <v>71</v>
      </c>
      <c r="H157">
        <v>31</v>
      </c>
      <c r="I157">
        <v>0.9</v>
      </c>
    </row>
    <row r="158" spans="1:9">
      <c r="A158" s="85" t="s">
        <v>164</v>
      </c>
      <c r="B158">
        <v>161</v>
      </c>
      <c r="C158" s="15">
        <v>0.61</v>
      </c>
      <c r="D158" s="15">
        <v>77.3</v>
      </c>
      <c r="E158" s="15">
        <v>11.74</v>
      </c>
      <c r="F158" s="15">
        <v>5.47</v>
      </c>
      <c r="G158">
        <v>71</v>
      </c>
      <c r="H158">
        <v>32</v>
      </c>
      <c r="I158">
        <v>0.9</v>
      </c>
    </row>
    <row r="159" spans="1:9">
      <c r="A159" s="85" t="s">
        <v>165</v>
      </c>
      <c r="B159">
        <v>205</v>
      </c>
      <c r="C159" s="15">
        <v>0.78</v>
      </c>
      <c r="D159" s="15">
        <v>77.23</v>
      </c>
      <c r="E159" s="15">
        <v>11.8</v>
      </c>
      <c r="F159" s="15">
        <v>5.6</v>
      </c>
      <c r="G159">
        <v>71</v>
      </c>
      <c r="H159">
        <v>32</v>
      </c>
      <c r="I159">
        <v>0.9</v>
      </c>
    </row>
    <row r="160" spans="1:9">
      <c r="A160" s="85" t="s">
        <v>166</v>
      </c>
      <c r="B160">
        <v>249</v>
      </c>
      <c r="C160" s="15">
        <v>0.95</v>
      </c>
      <c r="D160" s="15">
        <v>77.19</v>
      </c>
      <c r="E160" s="15">
        <v>11.83</v>
      </c>
      <c r="F160" s="15">
        <v>5.73</v>
      </c>
      <c r="G160">
        <v>71</v>
      </c>
      <c r="H160">
        <v>32</v>
      </c>
      <c r="I160">
        <v>0.9</v>
      </c>
    </row>
    <row r="161" spans="1:9">
      <c r="A161" s="85" t="s">
        <v>167</v>
      </c>
      <c r="B161">
        <v>293</v>
      </c>
      <c r="C161" s="15">
        <v>1.1200000000000001</v>
      </c>
      <c r="D161" s="15">
        <v>77.16</v>
      </c>
      <c r="E161" s="15">
        <v>11.86</v>
      </c>
      <c r="F161" s="15">
        <v>5.86</v>
      </c>
      <c r="G161">
        <v>71</v>
      </c>
      <c r="H161">
        <v>32</v>
      </c>
      <c r="I161">
        <v>0.9</v>
      </c>
    </row>
    <row r="162" spans="1:9">
      <c r="A162" s="85" t="s">
        <v>168</v>
      </c>
      <c r="B162">
        <v>337</v>
      </c>
      <c r="C162" s="15">
        <v>1.29</v>
      </c>
      <c r="D162" s="15">
        <v>77.14</v>
      </c>
      <c r="E162" s="15">
        <v>11.88</v>
      </c>
      <c r="F162" s="15">
        <v>5.99</v>
      </c>
      <c r="G162">
        <v>71</v>
      </c>
      <c r="H162">
        <v>32</v>
      </c>
      <c r="I162">
        <v>0.9</v>
      </c>
    </row>
    <row r="163" spans="1:9">
      <c r="A163" s="85" t="s">
        <v>169</v>
      </c>
      <c r="B163">
        <v>382</v>
      </c>
      <c r="C163" s="15">
        <v>1.46</v>
      </c>
      <c r="D163" s="15">
        <v>77.13</v>
      </c>
      <c r="E163" s="15">
        <v>11.89</v>
      </c>
      <c r="F163" s="15">
        <v>6.11</v>
      </c>
      <c r="G163">
        <v>71</v>
      </c>
      <c r="H163">
        <v>32</v>
      </c>
      <c r="I163">
        <v>0.9</v>
      </c>
    </row>
    <row r="164" spans="1:9">
      <c r="A164" s="85" t="s">
        <v>170</v>
      </c>
      <c r="B164">
        <v>426</v>
      </c>
      <c r="C164" s="15">
        <v>1.63</v>
      </c>
      <c r="D164" s="15">
        <v>77.11</v>
      </c>
      <c r="E164" s="15">
        <v>11.9</v>
      </c>
      <c r="F164" s="15">
        <v>6.24</v>
      </c>
      <c r="G164">
        <v>71</v>
      </c>
      <c r="H164">
        <v>32</v>
      </c>
      <c r="I164">
        <v>0.9</v>
      </c>
    </row>
    <row r="165" spans="1:9">
      <c r="A165" s="85" t="s">
        <v>171</v>
      </c>
      <c r="B165">
        <v>470</v>
      </c>
      <c r="C165" s="15">
        <v>1.8</v>
      </c>
      <c r="D165" s="15">
        <v>77.099999999999994</v>
      </c>
      <c r="E165" s="15">
        <v>11.91</v>
      </c>
      <c r="F165" s="15">
        <v>6.37</v>
      </c>
      <c r="G165">
        <v>71</v>
      </c>
      <c r="H165">
        <v>32</v>
      </c>
      <c r="I165">
        <v>0.9</v>
      </c>
    </row>
    <row r="166" spans="1:9">
      <c r="A166" s="85" t="s">
        <v>172</v>
      </c>
      <c r="B166">
        <v>514</v>
      </c>
      <c r="C166" s="15">
        <v>1.96</v>
      </c>
      <c r="D166" s="15">
        <v>77.09</v>
      </c>
      <c r="E166" s="15">
        <v>11.92</v>
      </c>
      <c r="F166" s="15">
        <v>6.49</v>
      </c>
      <c r="G166">
        <v>71</v>
      </c>
      <c r="H166">
        <v>32</v>
      </c>
      <c r="I166">
        <v>0.9</v>
      </c>
    </row>
    <row r="167" spans="1:9">
      <c r="A167" s="85" t="s">
        <v>173</v>
      </c>
      <c r="B167">
        <v>559</v>
      </c>
      <c r="C167" s="15">
        <v>2.13</v>
      </c>
      <c r="D167" s="15">
        <v>77.09</v>
      </c>
      <c r="E167" s="15">
        <v>11.93</v>
      </c>
      <c r="F167" s="15">
        <v>6.62</v>
      </c>
      <c r="G167">
        <v>71</v>
      </c>
      <c r="H167">
        <v>32</v>
      </c>
      <c r="I167">
        <v>0.9</v>
      </c>
    </row>
    <row r="168" spans="1:9">
      <c r="A168" s="85" t="s">
        <v>174</v>
      </c>
      <c r="B168">
        <v>603</v>
      </c>
      <c r="C168" s="15">
        <v>2.2999999999999998</v>
      </c>
      <c r="D168" s="15">
        <v>77.08</v>
      </c>
      <c r="E168" s="15">
        <v>11.93</v>
      </c>
      <c r="F168" s="15">
        <v>6.74</v>
      </c>
      <c r="G168">
        <v>71</v>
      </c>
      <c r="H168">
        <v>32</v>
      </c>
      <c r="I168">
        <v>0.9</v>
      </c>
    </row>
    <row r="169" spans="1:9">
      <c r="A169" s="85" t="s">
        <v>175</v>
      </c>
      <c r="B169">
        <v>647</v>
      </c>
      <c r="C169" s="15">
        <v>2.4700000000000002</v>
      </c>
      <c r="D169" s="15">
        <v>77.069999999999993</v>
      </c>
      <c r="E169" s="15">
        <v>11.94</v>
      </c>
      <c r="F169" s="15">
        <v>6.87</v>
      </c>
      <c r="G169">
        <v>71</v>
      </c>
      <c r="H169">
        <v>32</v>
      </c>
      <c r="I169">
        <v>0.9</v>
      </c>
    </row>
    <row r="170" spans="1:9">
      <c r="A170" s="85" t="s">
        <v>176</v>
      </c>
      <c r="B170">
        <v>691</v>
      </c>
      <c r="C170" s="15">
        <v>2.64</v>
      </c>
      <c r="D170" s="15">
        <v>77.069999999999993</v>
      </c>
      <c r="E170" s="15">
        <v>11.94</v>
      </c>
      <c r="F170" s="15">
        <v>7</v>
      </c>
      <c r="G170">
        <v>71</v>
      </c>
      <c r="H170">
        <v>32</v>
      </c>
      <c r="I170">
        <v>0.9</v>
      </c>
    </row>
    <row r="171" spans="1:9">
      <c r="A171" s="85" t="s">
        <v>177</v>
      </c>
      <c r="B171">
        <v>735</v>
      </c>
      <c r="C171" s="15">
        <v>2.81</v>
      </c>
      <c r="D171" s="15">
        <v>77.069999999999993</v>
      </c>
      <c r="E171" s="15">
        <v>11.94</v>
      </c>
      <c r="F171" s="15">
        <v>7.12</v>
      </c>
      <c r="G171">
        <v>71</v>
      </c>
      <c r="H171">
        <v>32</v>
      </c>
      <c r="I171">
        <v>0.9</v>
      </c>
    </row>
    <row r="172" spans="1:9">
      <c r="A172" s="85" t="s">
        <v>178</v>
      </c>
      <c r="B172">
        <v>780</v>
      </c>
      <c r="C172" s="15">
        <v>2.98</v>
      </c>
      <c r="D172" s="15">
        <v>77.06</v>
      </c>
      <c r="E172" s="15">
        <v>11.95</v>
      </c>
      <c r="F172" s="15">
        <v>7.25</v>
      </c>
      <c r="G172">
        <v>71</v>
      </c>
      <c r="H172">
        <v>32</v>
      </c>
      <c r="I172">
        <v>0.9</v>
      </c>
    </row>
    <row r="173" spans="1:9">
      <c r="A173" s="85" t="s">
        <v>179</v>
      </c>
      <c r="B173">
        <v>824</v>
      </c>
      <c r="C173" s="15">
        <v>3.15</v>
      </c>
      <c r="D173" s="15">
        <v>77.06</v>
      </c>
      <c r="E173" s="15">
        <v>11.95</v>
      </c>
      <c r="F173" s="15">
        <v>7.37</v>
      </c>
      <c r="G173">
        <v>71</v>
      </c>
      <c r="H173">
        <v>32</v>
      </c>
      <c r="I173">
        <v>0.9</v>
      </c>
    </row>
    <row r="174" spans="1:9">
      <c r="A174" s="85" t="s">
        <v>180</v>
      </c>
      <c r="B174">
        <v>868</v>
      </c>
      <c r="C174" s="15">
        <v>3.31</v>
      </c>
      <c r="D174" s="15">
        <v>77.06</v>
      </c>
      <c r="E174" s="15">
        <v>11.95</v>
      </c>
      <c r="F174" s="15">
        <v>7.5</v>
      </c>
      <c r="G174">
        <v>71</v>
      </c>
      <c r="H174">
        <v>32</v>
      </c>
      <c r="I174">
        <v>0.9</v>
      </c>
    </row>
    <row r="175" spans="1:9">
      <c r="A175" s="85" t="s">
        <v>181</v>
      </c>
      <c r="B175">
        <v>912</v>
      </c>
      <c r="C175" s="15">
        <v>3.48</v>
      </c>
      <c r="D175" s="15">
        <v>77.05</v>
      </c>
      <c r="E175" s="15">
        <v>11.95</v>
      </c>
      <c r="F175" s="15">
        <v>7.62</v>
      </c>
      <c r="G175">
        <v>71</v>
      </c>
      <c r="H175">
        <v>32</v>
      </c>
      <c r="I175">
        <v>0.9</v>
      </c>
    </row>
    <row r="176" spans="1:9">
      <c r="A176" s="85" t="s">
        <v>182</v>
      </c>
      <c r="B176">
        <v>956</v>
      </c>
      <c r="C176" s="15">
        <v>3.65</v>
      </c>
      <c r="D176" s="15">
        <v>77.05</v>
      </c>
      <c r="E176" s="15">
        <v>11.96</v>
      </c>
      <c r="F176" s="15">
        <v>7.75</v>
      </c>
      <c r="G176">
        <v>71</v>
      </c>
      <c r="H176">
        <v>32</v>
      </c>
      <c r="I176">
        <v>0.9</v>
      </c>
    </row>
    <row r="177" spans="1:9">
      <c r="A177" s="85" t="s">
        <v>183</v>
      </c>
      <c r="B177" s="18">
        <v>1001</v>
      </c>
      <c r="C177" s="15">
        <v>3.82</v>
      </c>
      <c r="D177" s="15">
        <v>77.05</v>
      </c>
      <c r="E177" s="15">
        <v>11.96</v>
      </c>
      <c r="F177" s="15">
        <v>7.87</v>
      </c>
      <c r="G177">
        <v>71</v>
      </c>
      <c r="H177">
        <v>32</v>
      </c>
      <c r="I177">
        <v>0.9</v>
      </c>
    </row>
    <row r="178" spans="1:9">
      <c r="A178" s="85" t="s">
        <v>184</v>
      </c>
      <c r="B178" s="18">
        <v>1045</v>
      </c>
      <c r="C178" s="15">
        <v>3.99</v>
      </c>
      <c r="D178" s="15">
        <v>77.05</v>
      </c>
      <c r="E178" s="15">
        <v>11.96</v>
      </c>
      <c r="F178" s="15">
        <v>8</v>
      </c>
      <c r="G178">
        <v>71</v>
      </c>
      <c r="H178">
        <v>32</v>
      </c>
      <c r="I178">
        <v>0.9</v>
      </c>
    </row>
    <row r="179" spans="1:9">
      <c r="A179" s="85" t="s">
        <v>185</v>
      </c>
      <c r="B179" s="18">
        <v>1089</v>
      </c>
      <c r="C179" s="15">
        <v>4.16</v>
      </c>
      <c r="D179" s="15">
        <v>77.040000000000006</v>
      </c>
      <c r="E179" s="15">
        <v>11.96</v>
      </c>
      <c r="F179" s="15">
        <v>8.1199999999999992</v>
      </c>
      <c r="G179">
        <v>71</v>
      </c>
      <c r="H179">
        <v>32</v>
      </c>
      <c r="I179">
        <v>0.9</v>
      </c>
    </row>
    <row r="180" spans="1:9">
      <c r="A180" s="85" t="s">
        <v>187</v>
      </c>
      <c r="B180" s="18">
        <v>1133</v>
      </c>
      <c r="C180" s="15">
        <v>4.33</v>
      </c>
      <c r="D180" s="15">
        <v>77.040000000000006</v>
      </c>
      <c r="E180" s="15">
        <v>11.96</v>
      </c>
      <c r="F180" s="15">
        <v>8.25</v>
      </c>
      <c r="G180">
        <v>71</v>
      </c>
      <c r="H180">
        <v>32</v>
      </c>
      <c r="I180">
        <v>0.9</v>
      </c>
    </row>
    <row r="181" spans="1:9">
      <c r="A181" s="85" t="s">
        <v>186</v>
      </c>
      <c r="B181" s="18">
        <v>1177</v>
      </c>
      <c r="C181" s="15">
        <v>4.5</v>
      </c>
      <c r="D181" s="15">
        <v>77.040000000000006</v>
      </c>
      <c r="E181" s="15">
        <v>11.96</v>
      </c>
      <c r="F181" s="15">
        <v>8.3699999999999992</v>
      </c>
      <c r="G181">
        <v>71</v>
      </c>
      <c r="H181">
        <v>32</v>
      </c>
      <c r="I181">
        <v>0.9</v>
      </c>
    </row>
    <row r="182" spans="1:9">
      <c r="A182" s="85" t="s">
        <v>188</v>
      </c>
      <c r="B182" s="18">
        <v>1222</v>
      </c>
      <c r="C182" s="15">
        <v>4.67</v>
      </c>
      <c r="D182" s="15">
        <v>77.040000000000006</v>
      </c>
      <c r="E182" s="15">
        <v>11.97</v>
      </c>
      <c r="F182" s="15">
        <v>8.5</v>
      </c>
      <c r="G182">
        <v>71</v>
      </c>
      <c r="H182">
        <v>32</v>
      </c>
      <c r="I182">
        <v>0.9</v>
      </c>
    </row>
    <row r="183" spans="1:9">
      <c r="A183" s="85" t="s">
        <v>189</v>
      </c>
      <c r="B183" s="18">
        <v>1266</v>
      </c>
      <c r="C183" s="15">
        <v>4.83</v>
      </c>
      <c r="D183" s="15">
        <v>77.040000000000006</v>
      </c>
      <c r="E183" s="15">
        <v>11.97</v>
      </c>
      <c r="F183" s="15">
        <v>8.6199999999999992</v>
      </c>
      <c r="G183">
        <v>71</v>
      </c>
      <c r="H183">
        <v>32</v>
      </c>
      <c r="I183">
        <v>0.9</v>
      </c>
    </row>
    <row r="184" spans="1:9">
      <c r="A184" s="85" t="s">
        <v>190</v>
      </c>
      <c r="B184" s="18">
        <v>1310</v>
      </c>
      <c r="C184" s="15">
        <v>5</v>
      </c>
      <c r="D184" s="15">
        <v>77.040000000000006</v>
      </c>
      <c r="E184" s="15">
        <v>11.97</v>
      </c>
      <c r="F184" s="15">
        <v>8.75</v>
      </c>
      <c r="G184">
        <v>71</v>
      </c>
      <c r="H184">
        <v>32</v>
      </c>
      <c r="I184">
        <v>0.9</v>
      </c>
    </row>
    <row r="185" spans="1:9">
      <c r="A185" s="85" t="s">
        <v>191</v>
      </c>
      <c r="B185" s="18">
        <v>1354</v>
      </c>
      <c r="C185" s="15">
        <v>5.17</v>
      </c>
      <c r="D185" s="15">
        <v>77.040000000000006</v>
      </c>
      <c r="E185" s="15">
        <v>11.97</v>
      </c>
      <c r="F185" s="15">
        <v>8.8699999999999992</v>
      </c>
      <c r="G185">
        <v>71</v>
      </c>
      <c r="H185">
        <v>32</v>
      </c>
      <c r="I185">
        <v>0.9</v>
      </c>
    </row>
    <row r="186" spans="1:9">
      <c r="A186" s="85" t="s">
        <v>192</v>
      </c>
      <c r="B186" s="18">
        <v>1399</v>
      </c>
      <c r="C186" s="15">
        <v>5.34</v>
      </c>
      <c r="D186" s="15">
        <v>77.03</v>
      </c>
      <c r="E186" s="15">
        <v>11.97</v>
      </c>
      <c r="F186" s="15">
        <v>9</v>
      </c>
      <c r="G186">
        <v>71</v>
      </c>
      <c r="H186">
        <v>32</v>
      </c>
      <c r="I186">
        <v>0.9</v>
      </c>
    </row>
    <row r="187" spans="1:9">
      <c r="A187" s="85" t="s">
        <v>193</v>
      </c>
      <c r="B187" s="18">
        <v>1443</v>
      </c>
      <c r="C187" s="15">
        <v>5.51</v>
      </c>
      <c r="D187" s="15">
        <v>77.03</v>
      </c>
      <c r="E187" s="15">
        <v>11.97</v>
      </c>
      <c r="F187" s="15">
        <v>9.1199999999999992</v>
      </c>
      <c r="G187">
        <v>71</v>
      </c>
      <c r="H187">
        <v>32</v>
      </c>
      <c r="I187">
        <v>0.9</v>
      </c>
    </row>
    <row r="188" spans="1:9">
      <c r="A188" s="85" t="s">
        <v>194</v>
      </c>
      <c r="B188" s="18">
        <v>1487</v>
      </c>
      <c r="C188" s="15">
        <v>5.68</v>
      </c>
      <c r="D188" s="15">
        <v>77.03</v>
      </c>
      <c r="E188" s="15">
        <v>11.97</v>
      </c>
      <c r="F188" s="15">
        <v>9.25</v>
      </c>
      <c r="G188">
        <v>71</v>
      </c>
      <c r="H188">
        <v>32</v>
      </c>
      <c r="I188">
        <v>0.9</v>
      </c>
    </row>
    <row r="189" spans="1:9">
      <c r="A189" s="85" t="s">
        <v>195</v>
      </c>
      <c r="B189" s="18">
        <v>1531</v>
      </c>
      <c r="C189" s="15">
        <v>5.85</v>
      </c>
      <c r="D189" s="15">
        <v>77.03</v>
      </c>
      <c r="E189" s="15">
        <v>11.97</v>
      </c>
      <c r="F189" s="15">
        <v>9.3699999999999992</v>
      </c>
      <c r="G189">
        <v>71</v>
      </c>
      <c r="H189">
        <v>32</v>
      </c>
      <c r="I189">
        <v>0.9</v>
      </c>
    </row>
    <row r="190" spans="1:9">
      <c r="A190" s="85" t="s">
        <v>196</v>
      </c>
      <c r="B190" s="18">
        <v>1575</v>
      </c>
      <c r="C190" s="15">
        <v>6.02</v>
      </c>
      <c r="D190" s="15">
        <v>77.03</v>
      </c>
      <c r="E190" s="15">
        <v>11.97</v>
      </c>
      <c r="F190" s="15">
        <v>9.5</v>
      </c>
      <c r="G190">
        <v>71</v>
      </c>
      <c r="H190">
        <v>32</v>
      </c>
      <c r="I190">
        <v>0.9</v>
      </c>
    </row>
    <row r="191" spans="1:9">
      <c r="A191" s="85" t="s">
        <v>197</v>
      </c>
      <c r="B191" s="18">
        <v>1620</v>
      </c>
      <c r="C191" s="15">
        <v>6.18</v>
      </c>
      <c r="D191" s="15">
        <v>77.03</v>
      </c>
      <c r="E191" s="15">
        <v>11.97</v>
      </c>
      <c r="F191" s="15">
        <v>9.6300000000000008</v>
      </c>
      <c r="G191">
        <v>71</v>
      </c>
      <c r="H191">
        <v>32</v>
      </c>
      <c r="I191">
        <v>0.9</v>
      </c>
    </row>
    <row r="192" spans="1:9">
      <c r="A192" s="85" t="s">
        <v>198</v>
      </c>
      <c r="B192" s="18">
        <v>1664</v>
      </c>
      <c r="C192" s="15">
        <v>6.35</v>
      </c>
      <c r="D192" s="15">
        <v>77.03</v>
      </c>
      <c r="E192" s="15">
        <v>11.97</v>
      </c>
      <c r="F192" s="15">
        <v>9.75</v>
      </c>
      <c r="G192">
        <v>71</v>
      </c>
      <c r="H192">
        <v>32</v>
      </c>
      <c r="I192">
        <v>0.9</v>
      </c>
    </row>
    <row r="193" spans="1:9">
      <c r="A193" s="85" t="s">
        <v>199</v>
      </c>
      <c r="B193" s="18">
        <v>1708</v>
      </c>
      <c r="C193" s="15">
        <v>6.52</v>
      </c>
      <c r="D193" s="15">
        <v>77.03</v>
      </c>
      <c r="E193" s="15">
        <v>11.98</v>
      </c>
      <c r="F193" s="15">
        <v>9.8800000000000008</v>
      </c>
      <c r="G193">
        <v>71</v>
      </c>
      <c r="H193">
        <v>32</v>
      </c>
      <c r="I193">
        <v>0.9</v>
      </c>
    </row>
    <row r="194" spans="1:9">
      <c r="A194" s="85" t="s">
        <v>200</v>
      </c>
      <c r="B194" s="18">
        <v>1752</v>
      </c>
      <c r="C194" s="15">
        <v>6.69</v>
      </c>
      <c r="D194" s="15">
        <v>77.03</v>
      </c>
      <c r="E194" s="15">
        <v>11.98</v>
      </c>
      <c r="F194" s="15">
        <v>10</v>
      </c>
      <c r="G194">
        <v>71</v>
      </c>
      <c r="H194">
        <v>32</v>
      </c>
      <c r="I194">
        <v>0.9</v>
      </c>
    </row>
    <row r="195" spans="1:9">
      <c r="A195" s="85" t="s">
        <v>201</v>
      </c>
      <c r="B195" s="18">
        <v>1796</v>
      </c>
      <c r="C195" s="15">
        <v>6.86</v>
      </c>
      <c r="D195" s="15">
        <v>77.03</v>
      </c>
      <c r="E195" s="15">
        <v>11.98</v>
      </c>
      <c r="F195" s="15">
        <v>10.130000000000001</v>
      </c>
      <c r="G195">
        <v>71</v>
      </c>
      <c r="H195">
        <v>32</v>
      </c>
      <c r="I195">
        <v>0.9</v>
      </c>
    </row>
    <row r="196" spans="1:9">
      <c r="A196" s="85" t="s">
        <v>202</v>
      </c>
      <c r="B196" s="18">
        <v>1841</v>
      </c>
      <c r="C196" s="15">
        <v>7.03</v>
      </c>
      <c r="D196" s="15">
        <v>77.03</v>
      </c>
      <c r="E196" s="15">
        <v>11.98</v>
      </c>
      <c r="F196" s="15">
        <v>10.25</v>
      </c>
      <c r="G196">
        <v>71</v>
      </c>
      <c r="H196">
        <v>32</v>
      </c>
      <c r="I196">
        <v>0.9</v>
      </c>
    </row>
    <row r="197" spans="1:9">
      <c r="A197" s="85" t="s">
        <v>203</v>
      </c>
      <c r="B197" s="18">
        <v>1885</v>
      </c>
      <c r="C197" s="15">
        <v>7.2</v>
      </c>
      <c r="D197" s="15">
        <v>77.03</v>
      </c>
      <c r="E197" s="15">
        <v>11.98</v>
      </c>
      <c r="F197" s="15">
        <v>10.38</v>
      </c>
      <c r="G197">
        <v>71</v>
      </c>
      <c r="H197">
        <v>32</v>
      </c>
      <c r="I197">
        <v>0.9</v>
      </c>
    </row>
    <row r="198" spans="1:9">
      <c r="A198" s="85" t="s">
        <v>204</v>
      </c>
      <c r="B198" s="18">
        <v>1929</v>
      </c>
      <c r="C198" s="15">
        <v>7.37</v>
      </c>
      <c r="D198" s="15">
        <v>77.02</v>
      </c>
      <c r="E198" s="15">
        <v>11.98</v>
      </c>
      <c r="F198" s="15">
        <v>10.5</v>
      </c>
      <c r="G198">
        <v>71</v>
      </c>
      <c r="H198">
        <v>32</v>
      </c>
      <c r="I198">
        <v>0.9</v>
      </c>
    </row>
    <row r="199" spans="1:9">
      <c r="A199" s="85" t="s">
        <v>205</v>
      </c>
      <c r="B199" s="18">
        <v>1973</v>
      </c>
      <c r="C199" s="15">
        <v>7.54</v>
      </c>
      <c r="D199" s="15">
        <v>77.02</v>
      </c>
      <c r="E199" s="15">
        <v>11.98</v>
      </c>
      <c r="F199" s="15">
        <v>10.63</v>
      </c>
      <c r="G199">
        <v>71</v>
      </c>
      <c r="H199">
        <v>32</v>
      </c>
      <c r="I199">
        <v>0.9</v>
      </c>
    </row>
    <row r="200" spans="1:9">
      <c r="A200" s="85" t="s">
        <v>206</v>
      </c>
      <c r="B200" s="18">
        <v>2017</v>
      </c>
      <c r="C200" s="15">
        <v>7.7</v>
      </c>
      <c r="D200" s="15">
        <v>77.02</v>
      </c>
      <c r="E200" s="15">
        <v>11.98</v>
      </c>
      <c r="F200" s="15">
        <v>10.75</v>
      </c>
      <c r="G200">
        <v>71</v>
      </c>
      <c r="H200">
        <v>32</v>
      </c>
      <c r="I200">
        <v>0.9</v>
      </c>
    </row>
    <row r="201" spans="1:9">
      <c r="A201" s="85" t="s">
        <v>207</v>
      </c>
      <c r="B201" s="18">
        <v>2062</v>
      </c>
      <c r="C201" s="15">
        <v>7.87</v>
      </c>
      <c r="D201" s="15">
        <v>77.02</v>
      </c>
      <c r="E201" s="15">
        <v>11.98</v>
      </c>
      <c r="F201" s="15">
        <v>10.88</v>
      </c>
      <c r="G201">
        <v>71</v>
      </c>
      <c r="H201">
        <v>32</v>
      </c>
      <c r="I201">
        <v>0.9</v>
      </c>
    </row>
    <row r="202" spans="1:9">
      <c r="A202" s="85" t="s">
        <v>208</v>
      </c>
      <c r="B202" s="18">
        <v>2106</v>
      </c>
      <c r="C202" s="15">
        <v>8.0399999999999991</v>
      </c>
      <c r="D202" s="15">
        <v>77.02</v>
      </c>
      <c r="E202" s="15">
        <v>11.98</v>
      </c>
      <c r="F202" s="15">
        <v>11</v>
      </c>
      <c r="G202">
        <v>71</v>
      </c>
      <c r="H202">
        <v>32</v>
      </c>
      <c r="I202">
        <v>0.9</v>
      </c>
    </row>
    <row r="203" spans="1:9" ht="15.75" thickBot="1">
      <c r="A203" s="8" t="s">
        <v>209</v>
      </c>
    </row>
    <row r="204" spans="1:9" ht="15" customHeight="1">
      <c r="A204" s="56" t="s">
        <v>1</v>
      </c>
      <c r="B204" s="49" t="s">
        <v>41</v>
      </c>
      <c r="C204" s="62"/>
      <c r="D204" s="368" t="s">
        <v>499</v>
      </c>
      <c r="E204" s="364"/>
      <c r="F204" s="364"/>
      <c r="G204" s="48" t="s">
        <v>3</v>
      </c>
      <c r="H204" s="49"/>
      <c r="I204" s="63" t="str">
        <f>VLOOKUP(B205,'Table of Contents'!$B$6:$E$49,4,FALSE)</f>
        <v>Salt Water</v>
      </c>
    </row>
    <row r="205" spans="1:9" ht="15" customHeight="1">
      <c r="A205" s="57" t="s">
        <v>2</v>
      </c>
      <c r="B205" s="51" t="s">
        <v>45</v>
      </c>
      <c r="C205" s="64"/>
      <c r="D205" s="365"/>
      <c r="E205" s="365"/>
      <c r="F205" s="365"/>
      <c r="G205" s="50" t="s">
        <v>105</v>
      </c>
      <c r="H205" s="52"/>
      <c r="I205" s="219">
        <f>VLOOKUP(B205,Summary!$B$7:$J$59,3,FALSE)</f>
        <v>1.0249999999999999</v>
      </c>
    </row>
    <row r="206" spans="1:9" ht="15.75" customHeight="1" thickBot="1">
      <c r="A206" s="58" t="s">
        <v>104</v>
      </c>
      <c r="B206" s="54" t="str">
        <f>VLOOKUP(B205,'Table of Contents'!$B$6:$E$49,2,)</f>
        <v>Fr. 37 - 40 Stbd</v>
      </c>
      <c r="C206" s="65"/>
      <c r="D206" s="366"/>
      <c r="E206" s="366"/>
      <c r="F206" s="366"/>
      <c r="G206" s="53" t="s">
        <v>106</v>
      </c>
      <c r="H206" s="54"/>
      <c r="I206" s="65" t="str">
        <f>VLOOKUP(B205,'Table of Contents'!$B$6:$E$49,3,)</f>
        <v>OW.S</v>
      </c>
    </row>
    <row r="207" spans="1:9">
      <c r="E207" s="66"/>
    </row>
    <row r="208" spans="1:9">
      <c r="A208" s="59" t="s">
        <v>107</v>
      </c>
      <c r="B208" s="40" t="s">
        <v>82</v>
      </c>
      <c r="C208" s="40" t="s">
        <v>82</v>
      </c>
      <c r="D208" s="40" t="s">
        <v>84</v>
      </c>
      <c r="E208" s="40" t="s">
        <v>85</v>
      </c>
      <c r="F208" s="40" t="s">
        <v>86</v>
      </c>
      <c r="G208" s="367" t="s">
        <v>108</v>
      </c>
      <c r="H208" s="367"/>
      <c r="I208" s="40" t="s">
        <v>109</v>
      </c>
    </row>
    <row r="209" spans="1:9">
      <c r="A209" s="60" t="s">
        <v>156</v>
      </c>
      <c r="B209" s="43" t="s">
        <v>147</v>
      </c>
      <c r="C209" s="42" t="s">
        <v>241</v>
      </c>
      <c r="D209" s="42" t="s">
        <v>148</v>
      </c>
      <c r="E209" s="43" t="s">
        <v>149</v>
      </c>
      <c r="F209" s="43" t="s">
        <v>150</v>
      </c>
      <c r="G209" s="69" t="s">
        <v>151</v>
      </c>
      <c r="H209" s="69" t="s">
        <v>152</v>
      </c>
      <c r="I209" s="43" t="s">
        <v>153</v>
      </c>
    </row>
    <row r="210" spans="1:9">
      <c r="A210" s="94" t="s">
        <v>210</v>
      </c>
      <c r="B210" s="18">
        <v>2150</v>
      </c>
      <c r="C210" s="15">
        <v>8.2100000000000009</v>
      </c>
      <c r="D210" s="15">
        <v>77.02</v>
      </c>
      <c r="E210" s="15">
        <v>11.98</v>
      </c>
      <c r="F210" s="15">
        <v>11.13</v>
      </c>
      <c r="G210">
        <v>71</v>
      </c>
      <c r="H210">
        <v>32</v>
      </c>
      <c r="I210">
        <v>0.9</v>
      </c>
    </row>
    <row r="211" spans="1:9">
      <c r="A211" s="85" t="s">
        <v>211</v>
      </c>
      <c r="B211" s="18">
        <v>2194</v>
      </c>
      <c r="C211" s="15">
        <v>8.3800000000000008</v>
      </c>
      <c r="D211" s="15">
        <v>77.02</v>
      </c>
      <c r="E211" s="15">
        <v>11.98</v>
      </c>
      <c r="F211" s="15">
        <v>11.25</v>
      </c>
      <c r="G211">
        <v>71</v>
      </c>
      <c r="H211">
        <v>32</v>
      </c>
      <c r="I211">
        <v>0.9</v>
      </c>
    </row>
    <row r="212" spans="1:9">
      <c r="A212" s="85" t="s">
        <v>212</v>
      </c>
      <c r="B212" s="18">
        <v>2239</v>
      </c>
      <c r="C212" s="15">
        <v>8.5500000000000007</v>
      </c>
      <c r="D212" s="15">
        <v>77.02</v>
      </c>
      <c r="E212" s="15">
        <v>11.98</v>
      </c>
      <c r="F212" s="15">
        <v>11.38</v>
      </c>
      <c r="G212">
        <v>71</v>
      </c>
      <c r="H212">
        <v>32</v>
      </c>
      <c r="I212">
        <v>0.9</v>
      </c>
    </row>
    <row r="213" spans="1:9">
      <c r="A213" s="85" t="s">
        <v>213</v>
      </c>
      <c r="B213" s="18">
        <v>2283</v>
      </c>
      <c r="C213" s="15">
        <v>8.7200000000000006</v>
      </c>
      <c r="D213" s="15">
        <v>77.02</v>
      </c>
      <c r="E213" s="15">
        <v>11.98</v>
      </c>
      <c r="F213" s="15">
        <v>11.5</v>
      </c>
      <c r="G213">
        <v>71</v>
      </c>
      <c r="H213">
        <v>32</v>
      </c>
      <c r="I213">
        <v>0.9</v>
      </c>
    </row>
    <row r="214" spans="1:9">
      <c r="A214" s="177" t="s">
        <v>214</v>
      </c>
      <c r="B214" s="178">
        <v>2327</v>
      </c>
      <c r="C214" s="196">
        <v>8.89</v>
      </c>
      <c r="D214" s="196">
        <v>77.02</v>
      </c>
      <c r="E214" s="196">
        <v>11.98</v>
      </c>
      <c r="F214" s="196">
        <v>11.63</v>
      </c>
      <c r="G214" s="179">
        <v>71</v>
      </c>
      <c r="H214" s="179">
        <v>32</v>
      </c>
      <c r="I214" s="179">
        <v>0.9</v>
      </c>
    </row>
    <row r="215" spans="1:9">
      <c r="A215" s="85" t="s">
        <v>215</v>
      </c>
      <c r="B215" s="18">
        <v>2371</v>
      </c>
      <c r="C215" s="15">
        <v>9.0500000000000007</v>
      </c>
      <c r="D215" s="15">
        <v>77.02</v>
      </c>
      <c r="E215" s="15">
        <v>11.98</v>
      </c>
      <c r="F215" s="15">
        <v>11.75</v>
      </c>
      <c r="G215">
        <v>71</v>
      </c>
      <c r="H215">
        <v>32</v>
      </c>
      <c r="I215">
        <v>0.9</v>
      </c>
    </row>
    <row r="216" spans="1:9">
      <c r="A216" s="180" t="s">
        <v>216</v>
      </c>
      <c r="B216" s="181">
        <v>2415</v>
      </c>
      <c r="C216" s="197">
        <v>9.2200000000000006</v>
      </c>
      <c r="D216" s="197">
        <v>77.02</v>
      </c>
      <c r="E216" s="197">
        <v>11.98</v>
      </c>
      <c r="F216" s="197">
        <v>11.88</v>
      </c>
      <c r="G216" s="182">
        <v>71</v>
      </c>
      <c r="H216" s="182">
        <v>32</v>
      </c>
      <c r="I216" s="182">
        <v>0.9</v>
      </c>
    </row>
    <row r="217" spans="1:9">
      <c r="A217" s="85" t="s">
        <v>217</v>
      </c>
      <c r="B217" s="18">
        <v>2460</v>
      </c>
      <c r="C217" s="15">
        <v>9.39</v>
      </c>
      <c r="D217" s="15">
        <v>77.02</v>
      </c>
      <c r="E217" s="15">
        <v>11.98</v>
      </c>
      <c r="F217" s="15">
        <v>12</v>
      </c>
      <c r="G217">
        <v>71</v>
      </c>
      <c r="H217">
        <v>32</v>
      </c>
      <c r="I217">
        <v>0.9</v>
      </c>
    </row>
    <row r="218" spans="1:9" ht="15.75" thickBot="1">
      <c r="A218" s="86" t="s">
        <v>483</v>
      </c>
      <c r="B218" s="78">
        <v>2467</v>
      </c>
      <c r="C218" s="67">
        <v>9.42</v>
      </c>
      <c r="D218" s="67">
        <v>77.02</v>
      </c>
      <c r="E218" s="67">
        <v>11.98</v>
      </c>
      <c r="F218" s="67">
        <v>12.02</v>
      </c>
      <c r="G218" s="95">
        <v>0</v>
      </c>
      <c r="H218" s="95">
        <v>0</v>
      </c>
      <c r="I218" s="95">
        <v>0</v>
      </c>
    </row>
    <row r="219" spans="1:9">
      <c r="A219" s="56" t="s">
        <v>1</v>
      </c>
      <c r="B219" s="49" t="s">
        <v>42</v>
      </c>
      <c r="C219" s="62"/>
      <c r="D219" s="368" t="s">
        <v>413</v>
      </c>
      <c r="E219" s="364"/>
      <c r="F219" s="364"/>
      <c r="G219" s="48" t="s">
        <v>3</v>
      </c>
      <c r="H219" s="49"/>
      <c r="I219" s="63" t="str">
        <f>VLOOKUP(B220,'Table of Contents'!$B$6:$E$49,4,FALSE)</f>
        <v>Waste Oil</v>
      </c>
    </row>
    <row r="220" spans="1:9">
      <c r="A220" s="57" t="s">
        <v>2</v>
      </c>
      <c r="B220" s="51" t="s">
        <v>44</v>
      </c>
      <c r="C220" s="64"/>
      <c r="D220" s="365"/>
      <c r="E220" s="365"/>
      <c r="F220" s="365"/>
      <c r="G220" s="50" t="s">
        <v>105</v>
      </c>
      <c r="H220" s="52"/>
      <c r="I220" s="219">
        <f>VLOOKUP(B220,Summary!$B$7:$J$59,3,FALSE)</f>
        <v>0.92400000000000004</v>
      </c>
    </row>
    <row r="221" spans="1:9" ht="15.75" thickBot="1">
      <c r="A221" s="58" t="s">
        <v>104</v>
      </c>
      <c r="B221" s="54" t="str">
        <f>VLOOKUP(B220,'Table of Contents'!$B$6:$E$49,2,)</f>
        <v>Fr. 36 - 40 Port</v>
      </c>
      <c r="C221" s="65"/>
      <c r="D221" s="366"/>
      <c r="E221" s="366"/>
      <c r="F221" s="366"/>
      <c r="G221" s="53" t="s">
        <v>106</v>
      </c>
      <c r="H221" s="54"/>
      <c r="I221" s="65" t="str">
        <f>VLOOKUP(B220,'Table of Contents'!$B$6:$E$49,3,)</f>
        <v>WO3-36-2</v>
      </c>
    </row>
    <row r="222" spans="1:9">
      <c r="E222" s="66"/>
    </row>
    <row r="223" spans="1:9">
      <c r="A223" s="362" t="s">
        <v>464</v>
      </c>
      <c r="B223" s="362"/>
      <c r="C223" s="362"/>
      <c r="D223" s="362"/>
      <c r="E223" s="362"/>
      <c r="F223" s="362"/>
      <c r="G223" s="362"/>
      <c r="H223" s="362"/>
      <c r="I223" s="362"/>
    </row>
    <row r="224" spans="1:9">
      <c r="A224" s="362" t="s">
        <v>465</v>
      </c>
      <c r="B224" s="362"/>
      <c r="C224" s="362"/>
      <c r="D224" s="362"/>
      <c r="E224" s="362"/>
      <c r="F224" s="362"/>
      <c r="G224" s="362"/>
      <c r="H224" s="362"/>
      <c r="I224" s="362"/>
    </row>
    <row r="225" spans="1:9">
      <c r="A225" s="362" t="s">
        <v>334</v>
      </c>
      <c r="B225" s="362"/>
      <c r="C225" s="362"/>
      <c r="D225" s="362"/>
      <c r="E225" s="362"/>
      <c r="F225" s="362"/>
      <c r="G225" s="362"/>
      <c r="H225" s="362"/>
      <c r="I225" s="362"/>
    </row>
    <row r="226" spans="1:9">
      <c r="A226" s="363" t="s">
        <v>335</v>
      </c>
      <c r="B226" s="363"/>
      <c r="C226" s="363"/>
      <c r="D226" s="363"/>
      <c r="E226" s="363"/>
      <c r="F226" s="363"/>
      <c r="G226" s="363"/>
      <c r="H226" s="363"/>
      <c r="I226" s="363"/>
    </row>
    <row r="227" spans="1:9">
      <c r="A227" s="362" t="s">
        <v>317</v>
      </c>
      <c r="B227" s="362"/>
      <c r="C227" s="362"/>
      <c r="D227" s="362"/>
      <c r="E227" s="362"/>
      <c r="F227" s="362"/>
      <c r="G227" s="362"/>
      <c r="H227" s="362"/>
      <c r="I227" s="362"/>
    </row>
    <row r="229" spans="1:9">
      <c r="A229" s="59" t="s">
        <v>107</v>
      </c>
      <c r="B229" s="40" t="s">
        <v>82</v>
      </c>
      <c r="C229" s="40" t="s">
        <v>82</v>
      </c>
      <c r="D229" s="40" t="s">
        <v>84</v>
      </c>
      <c r="E229" s="40" t="s">
        <v>85</v>
      </c>
      <c r="F229" s="40" t="s">
        <v>86</v>
      </c>
      <c r="G229" s="367" t="s">
        <v>108</v>
      </c>
      <c r="H229" s="367"/>
      <c r="I229" s="40" t="s">
        <v>109</v>
      </c>
    </row>
    <row r="230" spans="1:9">
      <c r="A230" s="60" t="s">
        <v>156</v>
      </c>
      <c r="B230" s="43" t="s">
        <v>147</v>
      </c>
      <c r="C230" s="42" t="s">
        <v>241</v>
      </c>
      <c r="D230" s="42" t="s">
        <v>148</v>
      </c>
      <c r="E230" s="43" t="s">
        <v>149</v>
      </c>
      <c r="F230" s="43" t="s">
        <v>150</v>
      </c>
      <c r="G230" s="69" t="s">
        <v>151</v>
      </c>
      <c r="H230" s="69" t="s">
        <v>152</v>
      </c>
      <c r="I230" s="43" t="s">
        <v>153</v>
      </c>
    </row>
    <row r="231" spans="1:9">
      <c r="A231" s="85" t="s">
        <v>160</v>
      </c>
      <c r="B231">
        <v>875</v>
      </c>
      <c r="C231" s="15">
        <v>3.01</v>
      </c>
      <c r="D231" s="15">
        <v>76.09</v>
      </c>
      <c r="E231" s="15">
        <v>-11.47</v>
      </c>
      <c r="F231" s="15">
        <v>7.52</v>
      </c>
      <c r="G231">
        <v>126</v>
      </c>
      <c r="H231">
        <v>18</v>
      </c>
      <c r="I231" s="15">
        <v>0.5</v>
      </c>
    </row>
    <row r="232" spans="1:9">
      <c r="A232" s="85" t="s">
        <v>161</v>
      </c>
      <c r="B232">
        <v>920</v>
      </c>
      <c r="C232" s="15">
        <v>3.17</v>
      </c>
      <c r="D232" s="15">
        <v>76.09</v>
      </c>
      <c r="E232" s="15">
        <v>-11.47</v>
      </c>
      <c r="F232" s="15">
        <v>7.64</v>
      </c>
      <c r="G232">
        <v>126</v>
      </c>
      <c r="H232">
        <v>18</v>
      </c>
      <c r="I232" s="15">
        <v>0.5</v>
      </c>
    </row>
    <row r="233" spans="1:9">
      <c r="A233" s="85" t="s">
        <v>162</v>
      </c>
      <c r="B233">
        <v>964</v>
      </c>
      <c r="C233" s="15">
        <v>3.32</v>
      </c>
      <c r="D233" s="15">
        <v>76.09</v>
      </c>
      <c r="E233" s="15">
        <v>-11.47</v>
      </c>
      <c r="F233" s="15">
        <v>7.77</v>
      </c>
      <c r="G233">
        <v>126</v>
      </c>
      <c r="H233">
        <v>18</v>
      </c>
      <c r="I233" s="15">
        <v>0.5</v>
      </c>
    </row>
    <row r="234" spans="1:9">
      <c r="A234" s="85" t="s">
        <v>163</v>
      </c>
      <c r="B234" s="18">
        <v>1008</v>
      </c>
      <c r="C234" s="15">
        <v>3.47</v>
      </c>
      <c r="D234" s="15">
        <v>76.08</v>
      </c>
      <c r="E234" s="15">
        <v>-11.48</v>
      </c>
      <c r="F234" s="15">
        <v>7.89</v>
      </c>
      <c r="G234">
        <v>126</v>
      </c>
      <c r="H234">
        <v>18</v>
      </c>
      <c r="I234" s="15">
        <v>0.5</v>
      </c>
    </row>
    <row r="235" spans="1:9">
      <c r="A235" s="85" t="s">
        <v>164</v>
      </c>
      <c r="B235" s="18">
        <v>1052</v>
      </c>
      <c r="C235" s="15">
        <v>3.62</v>
      </c>
      <c r="D235" s="15">
        <v>76.08</v>
      </c>
      <c r="E235" s="15">
        <v>-11.48</v>
      </c>
      <c r="F235" s="15">
        <v>8.02</v>
      </c>
      <c r="G235">
        <v>126</v>
      </c>
      <c r="H235">
        <v>18</v>
      </c>
      <c r="I235" s="15">
        <v>0.5</v>
      </c>
    </row>
    <row r="236" spans="1:9">
      <c r="A236" s="85" t="s">
        <v>165</v>
      </c>
      <c r="B236" s="18">
        <v>1096</v>
      </c>
      <c r="C236" s="15">
        <v>3.77</v>
      </c>
      <c r="D236" s="15">
        <v>76.08</v>
      </c>
      <c r="E236" s="15">
        <v>-11.48</v>
      </c>
      <c r="F236" s="15">
        <v>8.14</v>
      </c>
      <c r="G236">
        <v>126</v>
      </c>
      <c r="H236">
        <v>18</v>
      </c>
      <c r="I236" s="15">
        <v>0.5</v>
      </c>
    </row>
    <row r="237" spans="1:9">
      <c r="A237" s="85" t="s">
        <v>166</v>
      </c>
      <c r="B237" s="18">
        <v>1141</v>
      </c>
      <c r="C237" s="15">
        <v>3.93</v>
      </c>
      <c r="D237" s="15">
        <v>76.069999999999993</v>
      </c>
      <c r="E237" s="15">
        <v>-11.48</v>
      </c>
      <c r="F237" s="15">
        <v>8.27</v>
      </c>
      <c r="G237">
        <v>126</v>
      </c>
      <c r="H237">
        <v>18</v>
      </c>
      <c r="I237" s="15">
        <v>0.5</v>
      </c>
    </row>
    <row r="238" spans="1:9">
      <c r="A238" s="85" t="s">
        <v>167</v>
      </c>
      <c r="B238" s="18">
        <v>1185</v>
      </c>
      <c r="C238" s="15">
        <v>4.08</v>
      </c>
      <c r="D238" s="15">
        <v>76.069999999999993</v>
      </c>
      <c r="E238" s="15">
        <v>-11.48</v>
      </c>
      <c r="F238" s="15">
        <v>8.39</v>
      </c>
      <c r="G238">
        <v>126</v>
      </c>
      <c r="H238">
        <v>18</v>
      </c>
      <c r="I238" s="15">
        <v>0.5</v>
      </c>
    </row>
    <row r="239" spans="1:9">
      <c r="A239" s="85" t="s">
        <v>168</v>
      </c>
      <c r="B239" s="18">
        <v>1229</v>
      </c>
      <c r="C239" s="15">
        <v>4.2300000000000004</v>
      </c>
      <c r="D239" s="15">
        <v>76.069999999999993</v>
      </c>
      <c r="E239" s="15">
        <v>-11.48</v>
      </c>
      <c r="F239" s="15">
        <v>8.52</v>
      </c>
      <c r="G239">
        <v>126</v>
      </c>
      <c r="H239">
        <v>18</v>
      </c>
      <c r="I239" s="15">
        <v>0.5</v>
      </c>
    </row>
    <row r="240" spans="1:9">
      <c r="A240" s="85" t="s">
        <v>169</v>
      </c>
      <c r="B240" s="18">
        <v>1273</v>
      </c>
      <c r="C240" s="15">
        <v>4.38</v>
      </c>
      <c r="D240" s="15">
        <v>76.06</v>
      </c>
      <c r="E240" s="15">
        <v>-11.48</v>
      </c>
      <c r="F240" s="15">
        <v>8.65</v>
      </c>
      <c r="G240">
        <v>126</v>
      </c>
      <c r="H240">
        <v>18</v>
      </c>
      <c r="I240" s="15">
        <v>0.5</v>
      </c>
    </row>
    <row r="241" spans="1:9">
      <c r="A241" s="85" t="s">
        <v>170</v>
      </c>
      <c r="B241" s="18">
        <v>1317</v>
      </c>
      <c r="C241" s="15">
        <v>4.54</v>
      </c>
      <c r="D241" s="15">
        <v>76.06</v>
      </c>
      <c r="E241" s="15">
        <v>-11.48</v>
      </c>
      <c r="F241" s="15">
        <v>8.77</v>
      </c>
      <c r="G241">
        <v>126</v>
      </c>
      <c r="H241">
        <v>18</v>
      </c>
      <c r="I241" s="15">
        <v>0.5</v>
      </c>
    </row>
    <row r="242" spans="1:9">
      <c r="A242" s="85" t="s">
        <v>171</v>
      </c>
      <c r="B242" s="18">
        <v>1362</v>
      </c>
      <c r="C242" s="15">
        <v>4.6900000000000004</v>
      </c>
      <c r="D242" s="15">
        <v>76.06</v>
      </c>
      <c r="E242" s="15">
        <v>-11.48</v>
      </c>
      <c r="F242" s="15">
        <v>8.9</v>
      </c>
      <c r="G242">
        <v>126</v>
      </c>
      <c r="H242">
        <v>18</v>
      </c>
      <c r="I242" s="15">
        <v>0.5</v>
      </c>
    </row>
    <row r="243" spans="1:9">
      <c r="A243" s="85" t="s">
        <v>172</v>
      </c>
      <c r="B243" s="18">
        <v>1406</v>
      </c>
      <c r="C243" s="15">
        <v>4.84</v>
      </c>
      <c r="D243" s="15">
        <v>76.06</v>
      </c>
      <c r="E243" s="15">
        <v>-11.48</v>
      </c>
      <c r="F243" s="15">
        <v>9.02</v>
      </c>
      <c r="G243">
        <v>126</v>
      </c>
      <c r="H243">
        <v>18</v>
      </c>
      <c r="I243" s="15">
        <v>0.5</v>
      </c>
    </row>
    <row r="244" spans="1:9">
      <c r="A244" s="85" t="s">
        <v>173</v>
      </c>
      <c r="B244" s="18">
        <v>1450</v>
      </c>
      <c r="C244" s="15">
        <v>4.99</v>
      </c>
      <c r="D244" s="15">
        <v>76.06</v>
      </c>
      <c r="E244" s="15">
        <v>-11.48</v>
      </c>
      <c r="F244" s="15">
        <v>9.15</v>
      </c>
      <c r="G244">
        <v>126</v>
      </c>
      <c r="H244">
        <v>18</v>
      </c>
      <c r="I244" s="15">
        <v>0.5</v>
      </c>
    </row>
    <row r="245" spans="1:9">
      <c r="A245" s="85" t="s">
        <v>174</v>
      </c>
      <c r="B245" s="18">
        <v>1494</v>
      </c>
      <c r="C245" s="15">
        <v>5.14</v>
      </c>
      <c r="D245" s="15">
        <v>76.06</v>
      </c>
      <c r="E245" s="15">
        <v>-11.48</v>
      </c>
      <c r="F245" s="15">
        <v>9.27</v>
      </c>
      <c r="G245">
        <v>126</v>
      </c>
      <c r="H245">
        <v>18</v>
      </c>
      <c r="I245" s="15">
        <v>0.5</v>
      </c>
    </row>
    <row r="246" spans="1:9">
      <c r="A246" s="85" t="s">
        <v>175</v>
      </c>
      <c r="B246" s="18">
        <v>1539</v>
      </c>
      <c r="C246" s="15">
        <v>5.3</v>
      </c>
      <c r="D246" s="15">
        <v>76.05</v>
      </c>
      <c r="E246" s="15">
        <v>-11.48</v>
      </c>
      <c r="F246" s="15">
        <v>9.4</v>
      </c>
      <c r="G246">
        <v>126</v>
      </c>
      <c r="H246">
        <v>18</v>
      </c>
      <c r="I246" s="15">
        <v>0.5</v>
      </c>
    </row>
    <row r="247" spans="1:9">
      <c r="A247" s="85" t="s">
        <v>176</v>
      </c>
      <c r="B247" s="18">
        <v>1583</v>
      </c>
      <c r="C247" s="15">
        <v>5.45</v>
      </c>
      <c r="D247" s="15">
        <v>76.05</v>
      </c>
      <c r="E247" s="15">
        <v>-11.48</v>
      </c>
      <c r="F247" s="15">
        <v>9.52</v>
      </c>
      <c r="G247">
        <v>126</v>
      </c>
      <c r="H247">
        <v>18</v>
      </c>
      <c r="I247" s="15">
        <v>0.5</v>
      </c>
    </row>
    <row r="248" spans="1:9">
      <c r="A248" s="85" t="s">
        <v>177</v>
      </c>
      <c r="B248" s="18">
        <v>1627</v>
      </c>
      <c r="C248" s="15">
        <v>5.6</v>
      </c>
      <c r="D248" s="15">
        <v>76.05</v>
      </c>
      <c r="E248" s="15">
        <v>-11.48</v>
      </c>
      <c r="F248" s="15">
        <v>9.65</v>
      </c>
      <c r="G248">
        <v>126</v>
      </c>
      <c r="H248">
        <v>18</v>
      </c>
      <c r="I248" s="15">
        <v>0.5</v>
      </c>
    </row>
    <row r="249" spans="1:9">
      <c r="A249" s="85" t="s">
        <v>178</v>
      </c>
      <c r="B249" s="18">
        <v>1671</v>
      </c>
      <c r="C249" s="15">
        <v>5.75</v>
      </c>
      <c r="D249" s="15">
        <v>76.05</v>
      </c>
      <c r="E249" s="15">
        <v>-11.49</v>
      </c>
      <c r="F249" s="15">
        <v>9.77</v>
      </c>
      <c r="G249">
        <v>126</v>
      </c>
      <c r="H249">
        <v>18</v>
      </c>
      <c r="I249" s="15">
        <v>0.5</v>
      </c>
    </row>
    <row r="250" spans="1:9">
      <c r="A250" s="85" t="s">
        <v>179</v>
      </c>
      <c r="B250" s="18">
        <v>1715</v>
      </c>
      <c r="C250" s="15">
        <v>5.91</v>
      </c>
      <c r="D250" s="15">
        <v>76.05</v>
      </c>
      <c r="E250" s="15">
        <v>-11.49</v>
      </c>
      <c r="F250" s="15">
        <v>9.9</v>
      </c>
      <c r="G250">
        <v>126</v>
      </c>
      <c r="H250">
        <v>18</v>
      </c>
      <c r="I250" s="15">
        <v>0.5</v>
      </c>
    </row>
    <row r="251" spans="1:9">
      <c r="A251" s="85" t="s">
        <v>180</v>
      </c>
      <c r="B251" s="18">
        <v>1760</v>
      </c>
      <c r="C251" s="15">
        <v>6.06</v>
      </c>
      <c r="D251" s="15">
        <v>76.05</v>
      </c>
      <c r="E251" s="15">
        <v>-11.49</v>
      </c>
      <c r="F251" s="15">
        <v>10.02</v>
      </c>
      <c r="G251">
        <v>126</v>
      </c>
      <c r="H251">
        <v>18</v>
      </c>
      <c r="I251" s="15">
        <v>0.5</v>
      </c>
    </row>
    <row r="252" spans="1:9">
      <c r="A252" s="85" t="s">
        <v>181</v>
      </c>
      <c r="B252" s="18">
        <v>1804</v>
      </c>
      <c r="C252" s="15">
        <v>6.21</v>
      </c>
      <c r="D252" s="15">
        <v>76.05</v>
      </c>
      <c r="E252" s="15">
        <v>-11.49</v>
      </c>
      <c r="F252" s="15">
        <v>10.15</v>
      </c>
      <c r="G252">
        <v>126</v>
      </c>
      <c r="H252">
        <v>18</v>
      </c>
      <c r="I252" s="15">
        <v>0.5</v>
      </c>
    </row>
    <row r="253" spans="1:9">
      <c r="A253" s="85" t="s">
        <v>182</v>
      </c>
      <c r="B253" s="18">
        <v>1848</v>
      </c>
      <c r="C253" s="15">
        <v>6.36</v>
      </c>
      <c r="D253" s="15">
        <v>76.040000000000006</v>
      </c>
      <c r="E253" s="15">
        <v>-11.49</v>
      </c>
      <c r="F253" s="15">
        <v>10.27</v>
      </c>
      <c r="G253">
        <v>126</v>
      </c>
      <c r="H253">
        <v>18</v>
      </c>
      <c r="I253" s="15">
        <v>0.5</v>
      </c>
    </row>
    <row r="254" spans="1:9">
      <c r="A254" s="85" t="s">
        <v>183</v>
      </c>
      <c r="B254" s="18">
        <v>1892</v>
      </c>
      <c r="C254" s="15">
        <v>6.51</v>
      </c>
      <c r="D254" s="15">
        <v>76.040000000000006</v>
      </c>
      <c r="E254" s="15">
        <v>-11.49</v>
      </c>
      <c r="F254" s="15">
        <v>10.4</v>
      </c>
      <c r="G254">
        <v>126</v>
      </c>
      <c r="H254">
        <v>18</v>
      </c>
      <c r="I254" s="15">
        <v>0.5</v>
      </c>
    </row>
    <row r="255" spans="1:9">
      <c r="A255" s="85" t="s">
        <v>184</v>
      </c>
      <c r="B255" s="18">
        <v>1936</v>
      </c>
      <c r="C255" s="15">
        <v>6.67</v>
      </c>
      <c r="D255" s="15">
        <v>76.040000000000006</v>
      </c>
      <c r="E255" s="15">
        <v>-11.49</v>
      </c>
      <c r="F255" s="15">
        <v>10.52</v>
      </c>
      <c r="G255">
        <v>126</v>
      </c>
      <c r="H255">
        <v>18</v>
      </c>
      <c r="I255" s="15">
        <v>0.5</v>
      </c>
    </row>
    <row r="256" spans="1:9" ht="15.75" thickBot="1">
      <c r="A256" s="86" t="s">
        <v>185</v>
      </c>
      <c r="B256" s="78">
        <v>1981</v>
      </c>
      <c r="C256" s="67">
        <v>6.82</v>
      </c>
      <c r="D256" s="67">
        <v>76.040000000000006</v>
      </c>
      <c r="E256" s="67">
        <v>-11.49</v>
      </c>
      <c r="F256" s="67">
        <v>10.65</v>
      </c>
      <c r="G256" s="95">
        <v>126</v>
      </c>
      <c r="H256" s="95">
        <v>18</v>
      </c>
      <c r="I256" s="67">
        <v>0.5</v>
      </c>
    </row>
    <row r="257" spans="1:9" ht="15" customHeight="1">
      <c r="A257" s="56" t="s">
        <v>1</v>
      </c>
      <c r="B257" s="49" t="s">
        <v>42</v>
      </c>
      <c r="C257" s="62"/>
      <c r="D257" s="368" t="s">
        <v>413</v>
      </c>
      <c r="E257" s="364"/>
      <c r="F257" s="364"/>
      <c r="G257" s="48" t="s">
        <v>3</v>
      </c>
      <c r="H257" s="49"/>
      <c r="I257" s="63" t="str">
        <f>VLOOKUP(B258,'Table of Contents'!$B$6:$E$49,4,FALSE)</f>
        <v>Waste Oil</v>
      </c>
    </row>
    <row r="258" spans="1:9" ht="15" customHeight="1">
      <c r="A258" s="57" t="s">
        <v>2</v>
      </c>
      <c r="B258" s="51" t="s">
        <v>44</v>
      </c>
      <c r="C258" s="64"/>
      <c r="D258" s="365"/>
      <c r="E258" s="365"/>
      <c r="F258" s="365"/>
      <c r="G258" s="50" t="s">
        <v>105</v>
      </c>
      <c r="H258" s="52"/>
      <c r="I258" s="219">
        <f>VLOOKUP(B258,Summary!$B$7:$J$59,3,FALSE)</f>
        <v>0.92400000000000004</v>
      </c>
    </row>
    <row r="259" spans="1:9" ht="15.75" customHeight="1" thickBot="1">
      <c r="A259" s="58" t="s">
        <v>104</v>
      </c>
      <c r="B259" s="54" t="str">
        <f>VLOOKUP(B258,'Table of Contents'!$B$6:$E$49,2,)</f>
        <v>Fr. 36 - 40 Port</v>
      </c>
      <c r="C259" s="65"/>
      <c r="D259" s="366"/>
      <c r="E259" s="366"/>
      <c r="F259" s="366"/>
      <c r="G259" s="53" t="s">
        <v>106</v>
      </c>
      <c r="H259" s="54"/>
      <c r="I259" s="65" t="str">
        <f>VLOOKUP(B258,'Table of Contents'!$B$6:$E$49,3,)</f>
        <v>WO3-36-2</v>
      </c>
    </row>
    <row r="260" spans="1:9">
      <c r="E260" s="66"/>
    </row>
    <row r="261" spans="1:9">
      <c r="A261" s="362" t="s">
        <v>464</v>
      </c>
      <c r="B261" s="362"/>
      <c r="C261" s="362"/>
      <c r="D261" s="362"/>
      <c r="E261" s="362"/>
      <c r="F261" s="362"/>
      <c r="G261" s="362"/>
      <c r="H261" s="362"/>
      <c r="I261" s="362"/>
    </row>
    <row r="262" spans="1:9">
      <c r="A262" s="362" t="s">
        <v>465</v>
      </c>
      <c r="B262" s="362"/>
      <c r="C262" s="362"/>
      <c r="D262" s="362"/>
      <c r="E262" s="362"/>
      <c r="F262" s="362"/>
      <c r="G262" s="362"/>
      <c r="H262" s="362"/>
      <c r="I262" s="362"/>
    </row>
    <row r="263" spans="1:9">
      <c r="A263" s="362" t="s">
        <v>273</v>
      </c>
      <c r="B263" s="362"/>
      <c r="C263" s="362"/>
      <c r="D263" s="362"/>
      <c r="E263" s="362"/>
      <c r="F263" s="362"/>
      <c r="G263" s="362"/>
      <c r="H263" s="362"/>
      <c r="I263" s="362"/>
    </row>
    <row r="264" spans="1:9">
      <c r="A264" s="363" t="s">
        <v>484</v>
      </c>
      <c r="B264" s="363"/>
      <c r="C264" s="363"/>
      <c r="D264" s="363"/>
      <c r="E264" s="363"/>
      <c r="F264" s="363"/>
      <c r="G264" s="363"/>
      <c r="H264" s="363"/>
      <c r="I264" s="363"/>
    </row>
    <row r="265" spans="1:9">
      <c r="A265" s="362" t="s">
        <v>317</v>
      </c>
      <c r="B265" s="362"/>
      <c r="C265" s="362"/>
      <c r="D265" s="362"/>
      <c r="E265" s="362"/>
      <c r="F265" s="362"/>
      <c r="G265" s="362"/>
      <c r="H265" s="362"/>
      <c r="I265" s="362"/>
    </row>
    <row r="267" spans="1:9">
      <c r="A267" s="59" t="s">
        <v>107</v>
      </c>
      <c r="B267" s="40" t="s">
        <v>82</v>
      </c>
      <c r="C267" s="40" t="s">
        <v>82</v>
      </c>
      <c r="D267" s="40" t="s">
        <v>84</v>
      </c>
      <c r="E267" s="40" t="s">
        <v>85</v>
      </c>
      <c r="F267" s="40" t="s">
        <v>86</v>
      </c>
      <c r="G267" s="367" t="s">
        <v>108</v>
      </c>
      <c r="H267" s="367"/>
      <c r="I267" s="40" t="s">
        <v>109</v>
      </c>
    </row>
    <row r="268" spans="1:9">
      <c r="A268" s="60" t="s">
        <v>156</v>
      </c>
      <c r="B268" s="43" t="s">
        <v>147</v>
      </c>
      <c r="C268" s="42" t="s">
        <v>241</v>
      </c>
      <c r="D268" s="42" t="s">
        <v>148</v>
      </c>
      <c r="E268" s="43" t="s">
        <v>149</v>
      </c>
      <c r="F268" s="43" t="s">
        <v>150</v>
      </c>
      <c r="G268" s="69" t="s">
        <v>151</v>
      </c>
      <c r="H268" s="69" t="s">
        <v>152</v>
      </c>
      <c r="I268" s="43" t="s">
        <v>153</v>
      </c>
    </row>
    <row r="269" spans="1:9">
      <c r="A269" s="85" t="s">
        <v>160</v>
      </c>
      <c r="B269">
        <v>15</v>
      </c>
      <c r="C269" s="15">
        <v>0.05</v>
      </c>
      <c r="D269" s="15">
        <v>78.290000000000006</v>
      </c>
      <c r="E269" s="15">
        <v>-10.81</v>
      </c>
      <c r="F269" s="15">
        <v>4.87</v>
      </c>
      <c r="G269">
        <v>28</v>
      </c>
      <c r="H269">
        <v>6</v>
      </c>
      <c r="I269">
        <v>0.17</v>
      </c>
    </row>
    <row r="270" spans="1:9">
      <c r="A270" s="85" t="s">
        <v>161</v>
      </c>
      <c r="B270">
        <v>40</v>
      </c>
      <c r="C270" s="15">
        <v>0.14000000000000001</v>
      </c>
      <c r="D270" s="15">
        <v>77.58</v>
      </c>
      <c r="E270" s="15">
        <v>-11.04</v>
      </c>
      <c r="F270" s="15">
        <v>5.03</v>
      </c>
      <c r="G270">
        <v>76</v>
      </c>
      <c r="H270">
        <v>12</v>
      </c>
      <c r="I270">
        <v>0.31</v>
      </c>
    </row>
    <row r="271" spans="1:9">
      <c r="A271" s="85" t="s">
        <v>162</v>
      </c>
      <c r="B271">
        <v>75</v>
      </c>
      <c r="C271" s="15">
        <v>0.26</v>
      </c>
      <c r="D271" s="15">
        <v>77.06</v>
      </c>
      <c r="E271" s="15">
        <v>-11.19</v>
      </c>
      <c r="F271" s="15">
        <v>5.18</v>
      </c>
      <c r="G271">
        <v>108</v>
      </c>
      <c r="H271">
        <v>15</v>
      </c>
      <c r="I271">
        <v>0.4</v>
      </c>
    </row>
    <row r="272" spans="1:9">
      <c r="A272" s="85" t="s">
        <v>163</v>
      </c>
      <c r="B272">
        <v>115</v>
      </c>
      <c r="C272" s="15">
        <v>0.39</v>
      </c>
      <c r="D272" s="15">
        <v>76.72</v>
      </c>
      <c r="E272" s="15">
        <v>-11.28</v>
      </c>
      <c r="F272" s="15">
        <v>5.32</v>
      </c>
      <c r="G272">
        <v>125</v>
      </c>
      <c r="H272">
        <v>18</v>
      </c>
      <c r="I272">
        <v>0.45</v>
      </c>
    </row>
    <row r="273" spans="1:9">
      <c r="A273" s="85" t="s">
        <v>164</v>
      </c>
      <c r="B273">
        <v>156</v>
      </c>
      <c r="C273" s="15">
        <v>0.54</v>
      </c>
      <c r="D273" s="15">
        <v>76.53</v>
      </c>
      <c r="E273" s="15">
        <v>-11.34</v>
      </c>
      <c r="F273" s="15">
        <v>5.45</v>
      </c>
      <c r="G273">
        <v>126</v>
      </c>
      <c r="H273">
        <v>18</v>
      </c>
      <c r="I273">
        <v>0.46</v>
      </c>
    </row>
    <row r="274" spans="1:9">
      <c r="A274" s="85" t="s">
        <v>165</v>
      </c>
      <c r="B274">
        <v>197</v>
      </c>
      <c r="C274" s="15">
        <v>0.68</v>
      </c>
      <c r="D274" s="15">
        <v>76.42</v>
      </c>
      <c r="E274" s="15">
        <v>-11.37</v>
      </c>
      <c r="F274" s="15">
        <v>5.58</v>
      </c>
      <c r="G274">
        <v>126</v>
      </c>
      <c r="H274">
        <v>18</v>
      </c>
      <c r="I274">
        <v>0.46</v>
      </c>
    </row>
    <row r="275" spans="1:9">
      <c r="A275" s="85" t="s">
        <v>166</v>
      </c>
      <c r="B275">
        <v>238</v>
      </c>
      <c r="C275" s="15">
        <v>0.82</v>
      </c>
      <c r="D275" s="15">
        <v>76.349999999999994</v>
      </c>
      <c r="E275" s="15">
        <v>-11.4</v>
      </c>
      <c r="F275" s="15">
        <v>5.7</v>
      </c>
      <c r="G275">
        <v>126</v>
      </c>
      <c r="H275">
        <v>18</v>
      </c>
      <c r="I275">
        <v>0.46</v>
      </c>
    </row>
    <row r="276" spans="1:9">
      <c r="A276" s="85" t="s">
        <v>167</v>
      </c>
      <c r="B276">
        <v>279</v>
      </c>
      <c r="C276" s="15">
        <v>0.96</v>
      </c>
      <c r="D276" s="15">
        <v>76.3</v>
      </c>
      <c r="E276" s="15">
        <v>-11.41</v>
      </c>
      <c r="F276" s="15">
        <v>5.82</v>
      </c>
      <c r="G276">
        <v>126</v>
      </c>
      <c r="H276">
        <v>18</v>
      </c>
      <c r="I276">
        <v>0.46</v>
      </c>
    </row>
    <row r="277" spans="1:9">
      <c r="A277" s="85" t="s">
        <v>168</v>
      </c>
      <c r="B277">
        <v>320</v>
      </c>
      <c r="C277" s="15">
        <v>1.1000000000000001</v>
      </c>
      <c r="D277" s="15">
        <v>76.260000000000005</v>
      </c>
      <c r="E277" s="15">
        <v>-11.42</v>
      </c>
      <c r="F277" s="15">
        <v>5.94</v>
      </c>
      <c r="G277">
        <v>126</v>
      </c>
      <c r="H277">
        <v>18</v>
      </c>
      <c r="I277">
        <v>0.46</v>
      </c>
    </row>
    <row r="278" spans="1:9">
      <c r="A278" s="85" t="s">
        <v>169</v>
      </c>
      <c r="B278">
        <v>361</v>
      </c>
      <c r="C278" s="15">
        <v>1.24</v>
      </c>
      <c r="D278" s="15">
        <v>76.23</v>
      </c>
      <c r="E278" s="15">
        <v>-11.43</v>
      </c>
      <c r="F278" s="15">
        <v>6.05</v>
      </c>
      <c r="G278">
        <v>126</v>
      </c>
      <c r="H278">
        <v>18</v>
      </c>
      <c r="I278">
        <v>0.46</v>
      </c>
    </row>
    <row r="279" spans="1:9">
      <c r="A279" s="85" t="s">
        <v>170</v>
      </c>
      <c r="B279">
        <v>402</v>
      </c>
      <c r="C279" s="15">
        <v>1.39</v>
      </c>
      <c r="D279" s="15">
        <v>76.209999999999994</v>
      </c>
      <c r="E279" s="15">
        <v>-11.44</v>
      </c>
      <c r="F279" s="15">
        <v>6.17</v>
      </c>
      <c r="G279">
        <v>126</v>
      </c>
      <c r="H279">
        <v>18</v>
      </c>
      <c r="I279">
        <v>0.46</v>
      </c>
    </row>
    <row r="280" spans="1:9">
      <c r="A280" s="85" t="s">
        <v>171</v>
      </c>
      <c r="B280">
        <v>446</v>
      </c>
      <c r="C280" s="15">
        <v>1.53</v>
      </c>
      <c r="D280" s="15">
        <v>76.19</v>
      </c>
      <c r="E280" s="15">
        <v>-11.44</v>
      </c>
      <c r="F280" s="15">
        <v>6.3</v>
      </c>
      <c r="G280">
        <v>126</v>
      </c>
      <c r="H280">
        <v>18</v>
      </c>
      <c r="I280">
        <v>0.46</v>
      </c>
    </row>
    <row r="281" spans="1:9">
      <c r="A281" s="85" t="s">
        <v>172</v>
      </c>
      <c r="B281">
        <v>489</v>
      </c>
      <c r="C281" s="15">
        <v>1.68</v>
      </c>
      <c r="D281" s="15">
        <v>76.17</v>
      </c>
      <c r="E281" s="15">
        <v>-11.45</v>
      </c>
      <c r="F281" s="15">
        <v>6.42</v>
      </c>
      <c r="G281">
        <v>126</v>
      </c>
      <c r="H281">
        <v>18</v>
      </c>
      <c r="I281">
        <v>0.46</v>
      </c>
    </row>
    <row r="282" spans="1:9">
      <c r="A282" s="85" t="s">
        <v>173</v>
      </c>
      <c r="B282">
        <v>532</v>
      </c>
      <c r="C282" s="15">
        <v>1.83</v>
      </c>
      <c r="D282" s="15">
        <v>76.16</v>
      </c>
      <c r="E282" s="15">
        <v>-11.45</v>
      </c>
      <c r="F282" s="15">
        <v>6.54</v>
      </c>
      <c r="G282">
        <v>126</v>
      </c>
      <c r="H282">
        <v>18</v>
      </c>
      <c r="I282">
        <v>0.46</v>
      </c>
    </row>
    <row r="283" spans="1:9">
      <c r="A283" s="85" t="s">
        <v>174</v>
      </c>
      <c r="B283">
        <v>576</v>
      </c>
      <c r="C283" s="15">
        <v>1.98</v>
      </c>
      <c r="D283" s="15">
        <v>76.14</v>
      </c>
      <c r="E283" s="15">
        <v>-11.46</v>
      </c>
      <c r="F283" s="15">
        <v>6.67</v>
      </c>
      <c r="G283">
        <v>126</v>
      </c>
      <c r="H283">
        <v>18</v>
      </c>
      <c r="I283">
        <v>0.46</v>
      </c>
    </row>
    <row r="284" spans="1:9">
      <c r="A284" s="94" t="s">
        <v>175</v>
      </c>
      <c r="B284">
        <v>619</v>
      </c>
      <c r="C284" s="15">
        <v>2.13</v>
      </c>
      <c r="D284" s="15">
        <v>76.13</v>
      </c>
      <c r="E284" s="15">
        <v>-11.46</v>
      </c>
      <c r="F284" s="15">
        <v>6.79</v>
      </c>
      <c r="G284">
        <v>126</v>
      </c>
      <c r="H284">
        <v>18</v>
      </c>
      <c r="I284">
        <v>0.46</v>
      </c>
    </row>
    <row r="285" spans="1:9">
      <c r="A285" s="94" t="s">
        <v>176</v>
      </c>
      <c r="B285">
        <v>662</v>
      </c>
      <c r="C285" s="15">
        <v>2.2799999999999998</v>
      </c>
      <c r="D285" s="15">
        <v>76.12</v>
      </c>
      <c r="E285" s="15">
        <v>-11.46</v>
      </c>
      <c r="F285" s="15">
        <v>6.91</v>
      </c>
      <c r="G285">
        <v>126</v>
      </c>
      <c r="H285">
        <v>18</v>
      </c>
      <c r="I285">
        <v>0.46</v>
      </c>
    </row>
    <row r="286" spans="1:9">
      <c r="A286" s="94" t="s">
        <v>177</v>
      </c>
      <c r="B286">
        <v>706</v>
      </c>
      <c r="C286" s="15">
        <v>2.4300000000000002</v>
      </c>
      <c r="D286" s="15">
        <v>76.12</v>
      </c>
      <c r="E286" s="15">
        <v>-11.47</v>
      </c>
      <c r="F286" s="15">
        <v>7.04</v>
      </c>
      <c r="G286">
        <v>126</v>
      </c>
      <c r="H286">
        <v>18</v>
      </c>
      <c r="I286">
        <v>0.46</v>
      </c>
    </row>
    <row r="287" spans="1:9">
      <c r="A287" s="94" t="s">
        <v>178</v>
      </c>
      <c r="B287">
        <v>749</v>
      </c>
      <c r="C287" s="15">
        <v>2.58</v>
      </c>
      <c r="D287" s="15">
        <v>76.11</v>
      </c>
      <c r="E287" s="15">
        <v>-11.47</v>
      </c>
      <c r="F287" s="15">
        <v>7.16</v>
      </c>
      <c r="G287">
        <v>126</v>
      </c>
      <c r="H287">
        <v>18</v>
      </c>
      <c r="I287">
        <v>0.46</v>
      </c>
    </row>
    <row r="288" spans="1:9">
      <c r="A288" s="94" t="s">
        <v>179</v>
      </c>
      <c r="B288">
        <v>792</v>
      </c>
      <c r="C288" s="15">
        <v>2.73</v>
      </c>
      <c r="D288" s="15">
        <v>76.099999999999994</v>
      </c>
      <c r="E288" s="15">
        <v>-11.47</v>
      </c>
      <c r="F288" s="15">
        <v>7.28</v>
      </c>
      <c r="G288">
        <v>126</v>
      </c>
      <c r="H288">
        <v>18</v>
      </c>
      <c r="I288">
        <v>0.46</v>
      </c>
    </row>
    <row r="289" spans="1:9">
      <c r="A289" s="94" t="s">
        <v>180</v>
      </c>
      <c r="B289">
        <v>835</v>
      </c>
      <c r="C289" s="15">
        <v>2.88</v>
      </c>
      <c r="D289" s="15">
        <v>76.099999999999994</v>
      </c>
      <c r="E289" s="15">
        <v>-11.47</v>
      </c>
      <c r="F289" s="15">
        <v>7.4</v>
      </c>
      <c r="G289">
        <v>126</v>
      </c>
      <c r="H289">
        <v>18</v>
      </c>
      <c r="I289">
        <v>0.46</v>
      </c>
    </row>
    <row r="290" spans="1:9">
      <c r="A290" s="94" t="s">
        <v>181</v>
      </c>
      <c r="B290">
        <v>879</v>
      </c>
      <c r="C290" s="15">
        <v>3.03</v>
      </c>
      <c r="D290" s="15">
        <v>76.09</v>
      </c>
      <c r="E290" s="15">
        <v>-11.47</v>
      </c>
      <c r="F290" s="15">
        <v>7.53</v>
      </c>
      <c r="G290">
        <v>126</v>
      </c>
      <c r="H290">
        <v>18</v>
      </c>
      <c r="I290">
        <v>0.46</v>
      </c>
    </row>
    <row r="291" spans="1:9">
      <c r="A291" s="94" t="s">
        <v>182</v>
      </c>
      <c r="B291">
        <v>922</v>
      </c>
      <c r="C291" s="15">
        <v>3.18</v>
      </c>
      <c r="D291" s="15">
        <v>76.09</v>
      </c>
      <c r="E291" s="15">
        <v>-11.47</v>
      </c>
      <c r="F291" s="15">
        <v>7.65</v>
      </c>
      <c r="G291">
        <v>126</v>
      </c>
      <c r="H291">
        <v>18</v>
      </c>
      <c r="I291">
        <v>0.46</v>
      </c>
    </row>
    <row r="292" spans="1:9">
      <c r="A292" s="94" t="s">
        <v>183</v>
      </c>
      <c r="B292">
        <v>967</v>
      </c>
      <c r="C292" s="15">
        <v>3.33</v>
      </c>
      <c r="D292" s="15">
        <v>76.09</v>
      </c>
      <c r="E292" s="15">
        <v>-11.47</v>
      </c>
      <c r="F292" s="15">
        <v>7.78</v>
      </c>
      <c r="G292">
        <v>126</v>
      </c>
      <c r="H292">
        <v>18</v>
      </c>
      <c r="I292">
        <v>0.46</v>
      </c>
    </row>
    <row r="293" spans="1:9">
      <c r="A293" s="94" t="s">
        <v>184</v>
      </c>
      <c r="B293" s="18">
        <v>1011</v>
      </c>
      <c r="C293" s="15">
        <v>3.48</v>
      </c>
      <c r="D293" s="15">
        <v>76.08</v>
      </c>
      <c r="E293" s="15">
        <v>-11.48</v>
      </c>
      <c r="F293" s="15">
        <v>7.9</v>
      </c>
      <c r="G293">
        <v>126</v>
      </c>
      <c r="H293">
        <v>18</v>
      </c>
      <c r="I293">
        <v>0.46</v>
      </c>
    </row>
    <row r="294" spans="1:9">
      <c r="A294" s="94" t="s">
        <v>185</v>
      </c>
      <c r="B294" s="18">
        <v>1055</v>
      </c>
      <c r="C294" s="15">
        <v>3.63</v>
      </c>
      <c r="D294" s="15">
        <v>76.08</v>
      </c>
      <c r="E294" s="15">
        <v>-11.48</v>
      </c>
      <c r="F294" s="15">
        <v>8.0299999999999994</v>
      </c>
      <c r="G294">
        <v>126</v>
      </c>
      <c r="H294">
        <v>18</v>
      </c>
      <c r="I294">
        <v>0.46</v>
      </c>
    </row>
    <row r="295" spans="1:9">
      <c r="A295" s="94" t="s">
        <v>187</v>
      </c>
      <c r="B295" s="18">
        <v>1099</v>
      </c>
      <c r="C295" s="15">
        <v>3.78</v>
      </c>
      <c r="D295" s="15">
        <v>76.08</v>
      </c>
      <c r="E295" s="15">
        <v>-11.48</v>
      </c>
      <c r="F295" s="15">
        <v>8.15</v>
      </c>
      <c r="G295">
        <v>126</v>
      </c>
      <c r="H295">
        <v>18</v>
      </c>
      <c r="I295">
        <v>0.46</v>
      </c>
    </row>
    <row r="296" spans="1:9">
      <c r="A296" s="94" t="s">
        <v>186</v>
      </c>
      <c r="B296" s="18">
        <v>1143</v>
      </c>
      <c r="C296" s="15">
        <v>3.94</v>
      </c>
      <c r="D296" s="15">
        <v>76.069999999999993</v>
      </c>
      <c r="E296" s="15">
        <v>-11.48</v>
      </c>
      <c r="F296" s="15">
        <v>8.2799999999999994</v>
      </c>
      <c r="G296">
        <v>126</v>
      </c>
      <c r="H296">
        <v>18</v>
      </c>
      <c r="I296">
        <v>0.46</v>
      </c>
    </row>
    <row r="297" spans="1:9">
      <c r="A297" s="94" t="s">
        <v>188</v>
      </c>
      <c r="B297" s="18">
        <v>1188</v>
      </c>
      <c r="C297" s="15">
        <v>4.09</v>
      </c>
      <c r="D297" s="15">
        <v>76.069999999999993</v>
      </c>
      <c r="E297" s="15">
        <v>-11.48</v>
      </c>
      <c r="F297" s="15">
        <v>8.4</v>
      </c>
      <c r="G297">
        <v>126</v>
      </c>
      <c r="H297">
        <v>18</v>
      </c>
      <c r="I297">
        <v>0.46</v>
      </c>
    </row>
    <row r="298" spans="1:9">
      <c r="A298" s="94" t="s">
        <v>189</v>
      </c>
      <c r="B298" s="18">
        <v>1232</v>
      </c>
      <c r="C298" s="15">
        <v>4.24</v>
      </c>
      <c r="D298" s="15">
        <v>76.069999999999993</v>
      </c>
      <c r="E298" s="15">
        <v>-11.48</v>
      </c>
      <c r="F298" s="15">
        <v>8.5299999999999994</v>
      </c>
      <c r="G298">
        <v>126</v>
      </c>
      <c r="H298">
        <v>18</v>
      </c>
      <c r="I298">
        <v>0.46</v>
      </c>
    </row>
    <row r="299" spans="1:9">
      <c r="A299" s="94" t="s">
        <v>190</v>
      </c>
      <c r="B299" s="18">
        <v>1276</v>
      </c>
      <c r="C299" s="15">
        <v>4.3899999999999997</v>
      </c>
      <c r="D299" s="15">
        <v>76.06</v>
      </c>
      <c r="E299" s="15">
        <v>-11.48</v>
      </c>
      <c r="F299" s="15">
        <v>8.65</v>
      </c>
      <c r="G299">
        <v>126</v>
      </c>
      <c r="H299">
        <v>18</v>
      </c>
      <c r="I299">
        <v>0.46</v>
      </c>
    </row>
    <row r="300" spans="1:9">
      <c r="A300" s="94" t="s">
        <v>191</v>
      </c>
      <c r="B300" s="18">
        <v>1320</v>
      </c>
      <c r="C300" s="15">
        <v>4.55</v>
      </c>
      <c r="D300" s="15">
        <v>76.06</v>
      </c>
      <c r="E300" s="15">
        <v>-11.48</v>
      </c>
      <c r="F300" s="15">
        <v>8.7799999999999994</v>
      </c>
      <c r="G300">
        <v>126</v>
      </c>
      <c r="H300">
        <v>18</v>
      </c>
      <c r="I300">
        <v>0.46</v>
      </c>
    </row>
    <row r="301" spans="1:9">
      <c r="A301" s="94" t="s">
        <v>192</v>
      </c>
      <c r="B301" s="18">
        <v>1365</v>
      </c>
      <c r="C301" s="15">
        <v>4.7</v>
      </c>
      <c r="D301" s="15">
        <v>76.06</v>
      </c>
      <c r="E301" s="15">
        <v>-11.48</v>
      </c>
      <c r="F301" s="15">
        <v>8.9</v>
      </c>
      <c r="G301">
        <v>126</v>
      </c>
      <c r="H301">
        <v>18</v>
      </c>
      <c r="I301">
        <v>0.46</v>
      </c>
    </row>
    <row r="302" spans="1:9">
      <c r="A302" s="94" t="s">
        <v>193</v>
      </c>
      <c r="B302" s="18">
        <v>1409</v>
      </c>
      <c r="C302" s="15">
        <v>4.8499999999999996</v>
      </c>
      <c r="D302" s="15">
        <v>76.06</v>
      </c>
      <c r="E302" s="15">
        <v>-11.48</v>
      </c>
      <c r="F302" s="15">
        <v>9.0299999999999994</v>
      </c>
      <c r="G302">
        <v>126</v>
      </c>
      <c r="H302">
        <v>18</v>
      </c>
      <c r="I302">
        <v>0.46</v>
      </c>
    </row>
    <row r="303" spans="1:9">
      <c r="A303" s="94" t="s">
        <v>194</v>
      </c>
      <c r="B303" s="18">
        <v>1453</v>
      </c>
      <c r="C303" s="15">
        <v>5</v>
      </c>
      <c r="D303" s="15">
        <v>76.06</v>
      </c>
      <c r="E303" s="15">
        <v>-11.48</v>
      </c>
      <c r="F303" s="15">
        <v>9.15</v>
      </c>
      <c r="G303">
        <v>126</v>
      </c>
      <c r="H303">
        <v>18</v>
      </c>
      <c r="I303">
        <v>0.46</v>
      </c>
    </row>
    <row r="304" spans="1:9">
      <c r="A304" s="94" t="s">
        <v>195</v>
      </c>
      <c r="B304" s="18">
        <v>1497</v>
      </c>
      <c r="C304" s="15">
        <v>5.15</v>
      </c>
      <c r="D304" s="15">
        <v>76.06</v>
      </c>
      <c r="E304" s="15">
        <v>-11.48</v>
      </c>
      <c r="F304" s="15">
        <v>9.2799999999999994</v>
      </c>
      <c r="G304">
        <v>126</v>
      </c>
      <c r="H304">
        <v>18</v>
      </c>
      <c r="I304">
        <v>0.46</v>
      </c>
    </row>
    <row r="305" spans="1:9">
      <c r="A305" s="94" t="s">
        <v>196</v>
      </c>
      <c r="B305" s="18">
        <v>1541</v>
      </c>
      <c r="C305" s="15">
        <v>5.31</v>
      </c>
      <c r="D305" s="15">
        <v>76.05</v>
      </c>
      <c r="E305" s="15">
        <v>-11.48</v>
      </c>
      <c r="F305" s="15">
        <v>9.4</v>
      </c>
      <c r="G305">
        <v>126</v>
      </c>
      <c r="H305">
        <v>18</v>
      </c>
      <c r="I305">
        <v>0.46</v>
      </c>
    </row>
    <row r="306" spans="1:9">
      <c r="A306" s="94" t="s">
        <v>197</v>
      </c>
      <c r="B306" s="18">
        <v>1586</v>
      </c>
      <c r="C306" s="15">
        <v>5.46</v>
      </c>
      <c r="D306" s="15">
        <v>76.05</v>
      </c>
      <c r="E306" s="15">
        <v>-11.48</v>
      </c>
      <c r="F306" s="15">
        <v>9.5299999999999994</v>
      </c>
      <c r="G306">
        <v>126</v>
      </c>
      <c r="H306">
        <v>18</v>
      </c>
      <c r="I306">
        <v>0.46</v>
      </c>
    </row>
    <row r="307" spans="1:9">
      <c r="A307" s="94" t="s">
        <v>198</v>
      </c>
      <c r="B307" s="18">
        <v>1630</v>
      </c>
      <c r="C307" s="15">
        <v>5.61</v>
      </c>
      <c r="D307" s="15">
        <v>76.05</v>
      </c>
      <c r="E307" s="15">
        <v>-11.48</v>
      </c>
      <c r="F307" s="15">
        <v>9.65</v>
      </c>
      <c r="G307">
        <v>126</v>
      </c>
      <c r="H307">
        <v>18</v>
      </c>
      <c r="I307">
        <v>0.46</v>
      </c>
    </row>
    <row r="308" spans="1:9">
      <c r="A308" s="94" t="s">
        <v>199</v>
      </c>
      <c r="B308" s="18">
        <v>1674</v>
      </c>
      <c r="C308" s="15">
        <v>5.76</v>
      </c>
      <c r="D308" s="15">
        <v>76.05</v>
      </c>
      <c r="E308" s="15">
        <v>-11.49</v>
      </c>
      <c r="F308" s="15">
        <v>9.7799999999999994</v>
      </c>
      <c r="G308">
        <v>126</v>
      </c>
      <c r="H308">
        <v>18</v>
      </c>
      <c r="I308">
        <v>0.46</v>
      </c>
    </row>
    <row r="309" spans="1:9">
      <c r="A309" s="94" t="s">
        <v>200</v>
      </c>
      <c r="B309" s="18">
        <v>1718</v>
      </c>
      <c r="C309" s="15">
        <v>5.91</v>
      </c>
      <c r="D309" s="15">
        <v>76.05</v>
      </c>
      <c r="E309" s="15">
        <v>-11.49</v>
      </c>
      <c r="F309" s="15">
        <v>9.9</v>
      </c>
      <c r="G309">
        <v>126</v>
      </c>
      <c r="H309">
        <v>18</v>
      </c>
      <c r="I309">
        <v>0.46</v>
      </c>
    </row>
    <row r="310" spans="1:9">
      <c r="A310" s="94" t="s">
        <v>201</v>
      </c>
      <c r="B310" s="18">
        <v>1762</v>
      </c>
      <c r="C310" s="15">
        <v>6.07</v>
      </c>
      <c r="D310" s="15">
        <v>76.05</v>
      </c>
      <c r="E310" s="15">
        <v>-11.49</v>
      </c>
      <c r="F310" s="15">
        <v>10.029999999999999</v>
      </c>
      <c r="G310">
        <v>126</v>
      </c>
      <c r="H310">
        <v>18</v>
      </c>
      <c r="I310">
        <v>0.46</v>
      </c>
    </row>
    <row r="311" spans="1:9">
      <c r="A311" s="94" t="s">
        <v>202</v>
      </c>
      <c r="B311" s="18">
        <v>1807</v>
      </c>
      <c r="C311" s="15">
        <v>6.22</v>
      </c>
      <c r="D311" s="15">
        <v>76.05</v>
      </c>
      <c r="E311" s="15">
        <v>-11.49</v>
      </c>
      <c r="F311" s="15">
        <v>10.15</v>
      </c>
      <c r="G311">
        <v>126</v>
      </c>
      <c r="H311">
        <v>18</v>
      </c>
      <c r="I311">
        <v>0.46</v>
      </c>
    </row>
    <row r="312" spans="1:9">
      <c r="A312" s="94" t="s">
        <v>203</v>
      </c>
      <c r="B312" s="18">
        <v>1851</v>
      </c>
      <c r="C312" s="15">
        <v>6.37</v>
      </c>
      <c r="D312" s="15">
        <v>76.040000000000006</v>
      </c>
      <c r="E312" s="15">
        <v>-11.49</v>
      </c>
      <c r="F312" s="15">
        <v>10.28</v>
      </c>
      <c r="G312">
        <v>126</v>
      </c>
      <c r="H312">
        <v>18</v>
      </c>
      <c r="I312">
        <v>0.46</v>
      </c>
    </row>
    <row r="313" spans="1:9">
      <c r="A313" s="94" t="s">
        <v>204</v>
      </c>
      <c r="B313" s="18">
        <v>1895</v>
      </c>
      <c r="C313" s="15">
        <v>6.52</v>
      </c>
      <c r="D313" s="15">
        <v>76.040000000000006</v>
      </c>
      <c r="E313" s="15">
        <v>-11.49</v>
      </c>
      <c r="F313" s="15">
        <v>10.4</v>
      </c>
      <c r="G313">
        <v>126</v>
      </c>
      <c r="H313">
        <v>18</v>
      </c>
      <c r="I313">
        <v>0.46</v>
      </c>
    </row>
    <row r="314" spans="1:9">
      <c r="A314" s="94" t="s">
        <v>205</v>
      </c>
      <c r="B314" s="18">
        <v>1939</v>
      </c>
      <c r="C314" s="15">
        <v>6.68</v>
      </c>
      <c r="D314" s="15">
        <v>76.040000000000006</v>
      </c>
      <c r="E314" s="15">
        <v>-11.49</v>
      </c>
      <c r="F314" s="15">
        <v>10.53</v>
      </c>
      <c r="G314">
        <v>126</v>
      </c>
      <c r="H314">
        <v>18</v>
      </c>
      <c r="I314">
        <v>0.46</v>
      </c>
    </row>
    <row r="315" spans="1:9">
      <c r="A315" s="94" t="s">
        <v>206</v>
      </c>
      <c r="B315" s="18">
        <v>1983</v>
      </c>
      <c r="C315" s="15">
        <v>6.83</v>
      </c>
      <c r="D315" s="15">
        <v>76.040000000000006</v>
      </c>
      <c r="E315" s="15">
        <v>-11.49</v>
      </c>
      <c r="F315" s="15">
        <v>10.66</v>
      </c>
      <c r="G315">
        <v>126</v>
      </c>
      <c r="H315">
        <v>18</v>
      </c>
      <c r="I315">
        <v>0.46</v>
      </c>
    </row>
    <row r="316" spans="1:9">
      <c r="A316" s="94" t="s">
        <v>207</v>
      </c>
      <c r="B316" s="18">
        <v>2028</v>
      </c>
      <c r="C316" s="15">
        <v>6.98</v>
      </c>
      <c r="D316" s="15">
        <v>76.040000000000006</v>
      </c>
      <c r="E316" s="15">
        <v>-11.49</v>
      </c>
      <c r="F316" s="15">
        <v>10.78</v>
      </c>
      <c r="G316">
        <v>126</v>
      </c>
      <c r="H316">
        <v>18</v>
      </c>
      <c r="I316">
        <v>0.46</v>
      </c>
    </row>
    <row r="317" spans="1:9" ht="15.75" thickBot="1">
      <c r="A317" s="8" t="s">
        <v>209</v>
      </c>
    </row>
    <row r="318" spans="1:9">
      <c r="A318" s="56" t="s">
        <v>1</v>
      </c>
      <c r="B318" s="49" t="s">
        <v>42</v>
      </c>
      <c r="C318" s="62"/>
      <c r="D318" s="368" t="s">
        <v>413</v>
      </c>
      <c r="E318" s="364"/>
      <c r="F318" s="364"/>
      <c r="G318" s="48" t="s">
        <v>3</v>
      </c>
      <c r="H318" s="49"/>
      <c r="I318" s="63" t="str">
        <f>VLOOKUP(B319,'Table of Contents'!$B$6:$E$49,4,FALSE)</f>
        <v>Waste Oil</v>
      </c>
    </row>
    <row r="319" spans="1:9">
      <c r="A319" s="57" t="s">
        <v>2</v>
      </c>
      <c r="B319" s="51" t="s">
        <v>44</v>
      </c>
      <c r="C319" s="64"/>
      <c r="D319" s="365"/>
      <c r="E319" s="365"/>
      <c r="F319" s="365"/>
      <c r="G319" s="50" t="s">
        <v>105</v>
      </c>
      <c r="H319" s="52"/>
      <c r="I319" s="219">
        <f>VLOOKUP(B319,Summary!$B$7:$J$59,3,FALSE)</f>
        <v>0.92400000000000004</v>
      </c>
    </row>
    <row r="320" spans="1:9" ht="15.75" thickBot="1">
      <c r="A320" s="58" t="s">
        <v>104</v>
      </c>
      <c r="B320" s="54" t="str">
        <f>VLOOKUP(B319,'Table of Contents'!$B$6:$E$49,2,)</f>
        <v>Fr. 36 - 40 Port</v>
      </c>
      <c r="C320" s="65"/>
      <c r="D320" s="366"/>
      <c r="E320" s="366"/>
      <c r="F320" s="366"/>
      <c r="G320" s="53" t="s">
        <v>106</v>
      </c>
      <c r="H320" s="54"/>
      <c r="I320" s="65" t="str">
        <f>VLOOKUP(B319,'Table of Contents'!$B$6:$E$49,3,)</f>
        <v>WO3-36-2</v>
      </c>
    </row>
    <row r="321" spans="1:9">
      <c r="E321" s="66"/>
    </row>
    <row r="322" spans="1:9">
      <c r="A322" s="59" t="s">
        <v>107</v>
      </c>
      <c r="B322" s="40" t="s">
        <v>82</v>
      </c>
      <c r="C322" s="40" t="s">
        <v>82</v>
      </c>
      <c r="D322" s="40" t="s">
        <v>84</v>
      </c>
      <c r="E322" s="40" t="s">
        <v>85</v>
      </c>
      <c r="F322" s="40" t="s">
        <v>86</v>
      </c>
      <c r="G322" s="218" t="s">
        <v>108</v>
      </c>
      <c r="H322" s="218"/>
      <c r="I322" s="40" t="s">
        <v>109</v>
      </c>
    </row>
    <row r="323" spans="1:9">
      <c r="A323" s="60" t="s">
        <v>156</v>
      </c>
      <c r="B323" s="43" t="s">
        <v>147</v>
      </c>
      <c r="C323" s="42" t="s">
        <v>241</v>
      </c>
      <c r="D323" s="42" t="s">
        <v>148</v>
      </c>
      <c r="E323" s="43" t="s">
        <v>149</v>
      </c>
      <c r="F323" s="43" t="s">
        <v>150</v>
      </c>
      <c r="G323" s="69" t="s">
        <v>151</v>
      </c>
      <c r="H323" s="69" t="s">
        <v>152</v>
      </c>
      <c r="I323" s="43" t="s">
        <v>153</v>
      </c>
    </row>
    <row r="324" spans="1:9">
      <c r="A324" s="85" t="s">
        <v>208</v>
      </c>
      <c r="B324" s="18">
        <v>2072</v>
      </c>
      <c r="C324" s="15">
        <v>7.13</v>
      </c>
      <c r="D324" s="15">
        <v>76.040000000000006</v>
      </c>
      <c r="E324" s="15">
        <v>-11.49</v>
      </c>
      <c r="F324" s="15">
        <v>10.91</v>
      </c>
      <c r="G324">
        <v>126</v>
      </c>
      <c r="H324">
        <v>18</v>
      </c>
      <c r="I324">
        <v>0.46</v>
      </c>
    </row>
    <row r="325" spans="1:9">
      <c r="A325" s="94" t="s">
        <v>210</v>
      </c>
      <c r="B325" s="18">
        <v>2116</v>
      </c>
      <c r="C325" s="15">
        <v>7.28</v>
      </c>
      <c r="D325" s="15">
        <v>76.040000000000006</v>
      </c>
      <c r="E325" s="15">
        <v>-11.49</v>
      </c>
      <c r="F325" s="15">
        <v>11.03</v>
      </c>
      <c r="G325">
        <v>126</v>
      </c>
      <c r="H325">
        <v>18</v>
      </c>
      <c r="I325">
        <v>0.46</v>
      </c>
    </row>
    <row r="326" spans="1:9">
      <c r="A326" s="85" t="s">
        <v>211</v>
      </c>
      <c r="B326" s="18">
        <v>2160</v>
      </c>
      <c r="C326" s="15">
        <v>7.44</v>
      </c>
      <c r="D326" s="15">
        <v>76.040000000000006</v>
      </c>
      <c r="E326" s="15">
        <v>-11.49</v>
      </c>
      <c r="F326" s="15">
        <v>11.16</v>
      </c>
      <c r="G326">
        <v>126</v>
      </c>
      <c r="H326">
        <v>18</v>
      </c>
      <c r="I326">
        <v>0.46</v>
      </c>
    </row>
    <row r="327" spans="1:9">
      <c r="A327" s="85" t="s">
        <v>212</v>
      </c>
      <c r="B327" s="18">
        <v>2205</v>
      </c>
      <c r="C327" s="15">
        <v>7.59</v>
      </c>
      <c r="D327" s="15">
        <v>76.040000000000006</v>
      </c>
      <c r="E327" s="15">
        <v>-11.49</v>
      </c>
      <c r="F327" s="15">
        <v>11.28</v>
      </c>
      <c r="G327">
        <v>126</v>
      </c>
      <c r="H327">
        <v>18</v>
      </c>
      <c r="I327">
        <v>0.46</v>
      </c>
    </row>
    <row r="328" spans="1:9">
      <c r="A328" s="85" t="s">
        <v>213</v>
      </c>
      <c r="B328" s="18">
        <v>2249</v>
      </c>
      <c r="C328" s="15">
        <v>7.74</v>
      </c>
      <c r="D328" s="15">
        <v>76.040000000000006</v>
      </c>
      <c r="E328" s="15">
        <v>-11.49</v>
      </c>
      <c r="F328" s="15">
        <v>11.41</v>
      </c>
      <c r="G328">
        <v>126</v>
      </c>
      <c r="H328">
        <v>18</v>
      </c>
      <c r="I328">
        <v>0.46</v>
      </c>
    </row>
    <row r="329" spans="1:9">
      <c r="A329" s="85" t="s">
        <v>214</v>
      </c>
      <c r="B329" s="18">
        <v>2293</v>
      </c>
      <c r="C329" s="15">
        <v>7.89</v>
      </c>
      <c r="D329" s="15">
        <v>76.040000000000006</v>
      </c>
      <c r="E329" s="15">
        <v>-11.49</v>
      </c>
      <c r="F329" s="15">
        <v>11.53</v>
      </c>
      <c r="G329">
        <v>126</v>
      </c>
      <c r="H329">
        <v>18</v>
      </c>
      <c r="I329">
        <v>0.46</v>
      </c>
    </row>
    <row r="330" spans="1:9">
      <c r="A330" s="177" t="s">
        <v>215</v>
      </c>
      <c r="B330" s="178">
        <v>2337</v>
      </c>
      <c r="C330" s="196">
        <v>8.0500000000000007</v>
      </c>
      <c r="D330" s="196">
        <v>76.040000000000006</v>
      </c>
      <c r="E330" s="196">
        <v>-11.49</v>
      </c>
      <c r="F330" s="196">
        <v>11.66</v>
      </c>
      <c r="G330" s="179">
        <v>126</v>
      </c>
      <c r="H330" s="179">
        <v>18</v>
      </c>
      <c r="I330" s="179">
        <v>0.46</v>
      </c>
    </row>
    <row r="331" spans="1:9">
      <c r="A331" s="85" t="s">
        <v>216</v>
      </c>
      <c r="B331" s="18">
        <v>2381</v>
      </c>
      <c r="C331" s="15">
        <v>8.1999999999999993</v>
      </c>
      <c r="D331" s="15">
        <v>76.03</v>
      </c>
      <c r="E331" s="15">
        <v>-11.49</v>
      </c>
      <c r="F331" s="15">
        <v>11.78</v>
      </c>
      <c r="G331">
        <v>126</v>
      </c>
      <c r="H331">
        <v>18</v>
      </c>
      <c r="I331">
        <v>0.46</v>
      </c>
    </row>
    <row r="332" spans="1:9">
      <c r="A332" s="180" t="s">
        <v>217</v>
      </c>
      <c r="B332" s="181">
        <v>2426</v>
      </c>
      <c r="C332" s="197">
        <v>8.35</v>
      </c>
      <c r="D332" s="197">
        <v>76.03</v>
      </c>
      <c r="E332" s="197">
        <v>-11.49</v>
      </c>
      <c r="F332" s="197">
        <v>11.91</v>
      </c>
      <c r="G332" s="182">
        <v>126</v>
      </c>
      <c r="H332" s="182">
        <v>18</v>
      </c>
      <c r="I332" s="182">
        <v>0.46</v>
      </c>
    </row>
    <row r="333" spans="1:9" ht="15.75" thickBot="1">
      <c r="A333" s="86" t="s">
        <v>218</v>
      </c>
      <c r="B333" s="78">
        <v>2467</v>
      </c>
      <c r="C333" s="67">
        <v>8.49</v>
      </c>
      <c r="D333" s="67">
        <v>76.03</v>
      </c>
      <c r="E333" s="67">
        <v>-11.49</v>
      </c>
      <c r="F333" s="67">
        <v>12.02</v>
      </c>
      <c r="G333" s="95">
        <v>0</v>
      </c>
      <c r="H333" s="95">
        <v>0</v>
      </c>
      <c r="I333" s="95">
        <v>0</v>
      </c>
    </row>
    <row r="334" spans="1:9" ht="15" customHeight="1">
      <c r="A334" s="56" t="s">
        <v>1</v>
      </c>
      <c r="B334" s="49" t="s">
        <v>401</v>
      </c>
      <c r="C334" s="62"/>
      <c r="D334" s="368" t="s">
        <v>414</v>
      </c>
      <c r="E334" s="364"/>
      <c r="F334" s="364"/>
      <c r="G334" s="48" t="s">
        <v>3</v>
      </c>
      <c r="H334" s="49"/>
      <c r="I334" s="63" t="str">
        <f>VLOOKUP(B335,'Table of Contents'!$B$6:$E$49,4,FALSE)</f>
        <v>Waste Oil</v>
      </c>
    </row>
    <row r="335" spans="1:9" ht="15" customHeight="1">
      <c r="A335" s="57" t="s">
        <v>2</v>
      </c>
      <c r="B335" s="51" t="s">
        <v>96</v>
      </c>
      <c r="C335" s="64"/>
      <c r="D335" s="365"/>
      <c r="E335" s="365"/>
      <c r="F335" s="365"/>
      <c r="G335" s="50" t="s">
        <v>105</v>
      </c>
      <c r="H335" s="52"/>
      <c r="I335" s="219">
        <f>VLOOKUP(B335,Summary!$B$7:$J$59,3,FALSE)</f>
        <v>0.92400000000000004</v>
      </c>
    </row>
    <row r="336" spans="1:9" ht="15.75" customHeight="1" thickBot="1">
      <c r="A336" s="58" t="s">
        <v>104</v>
      </c>
      <c r="B336" s="54" t="str">
        <f>VLOOKUP(B335,'Table of Contents'!$B$6:$E$49,2,)</f>
        <v>Fr. 94 - 96 Port</v>
      </c>
      <c r="C336" s="65"/>
      <c r="D336" s="366"/>
      <c r="E336" s="366"/>
      <c r="F336" s="366"/>
      <c r="G336" s="53" t="s">
        <v>106</v>
      </c>
      <c r="H336" s="54"/>
      <c r="I336" s="65" t="str">
        <f>VLOOKUP(B335,'Table of Contents'!$B$6:$E$49,3,)</f>
        <v>WO3-94-1</v>
      </c>
    </row>
    <row r="337" spans="1:9">
      <c r="E337" s="66"/>
    </row>
    <row r="338" spans="1:9">
      <c r="A338" s="362" t="s">
        <v>466</v>
      </c>
      <c r="B338" s="362"/>
      <c r="C338" s="362"/>
      <c r="D338" s="362"/>
      <c r="E338" s="362"/>
      <c r="F338" s="362"/>
      <c r="G338" s="362"/>
      <c r="H338" s="362"/>
      <c r="I338" s="362"/>
    </row>
    <row r="339" spans="1:9">
      <c r="A339" s="362" t="s">
        <v>467</v>
      </c>
      <c r="B339" s="362"/>
      <c r="C339" s="362"/>
      <c r="D339" s="362"/>
      <c r="E339" s="362"/>
      <c r="F339" s="362"/>
      <c r="G339" s="362"/>
      <c r="H339" s="362"/>
      <c r="I339" s="362"/>
    </row>
    <row r="340" spans="1:9">
      <c r="A340" s="362" t="s">
        <v>330</v>
      </c>
      <c r="B340" s="362"/>
      <c r="C340" s="362"/>
      <c r="D340" s="362"/>
      <c r="E340" s="362"/>
      <c r="F340" s="362"/>
      <c r="G340" s="362"/>
      <c r="H340" s="362"/>
      <c r="I340" s="362"/>
    </row>
    <row r="341" spans="1:9">
      <c r="A341" s="363" t="s">
        <v>331</v>
      </c>
      <c r="B341" s="363"/>
      <c r="C341" s="363"/>
      <c r="D341" s="363"/>
      <c r="E341" s="363"/>
      <c r="F341" s="363"/>
      <c r="G341" s="363"/>
      <c r="H341" s="363"/>
      <c r="I341" s="363"/>
    </row>
    <row r="342" spans="1:9">
      <c r="A342" s="362" t="s">
        <v>316</v>
      </c>
      <c r="B342" s="362"/>
      <c r="C342" s="362"/>
      <c r="D342" s="362"/>
      <c r="E342" s="362"/>
      <c r="F342" s="362"/>
      <c r="G342" s="362"/>
      <c r="H342" s="362"/>
      <c r="I342" s="362"/>
    </row>
    <row r="344" spans="1:9">
      <c r="A344" s="59" t="s">
        <v>107</v>
      </c>
      <c r="B344" s="40" t="s">
        <v>82</v>
      </c>
      <c r="C344" s="40" t="s">
        <v>82</v>
      </c>
      <c r="D344" s="40" t="s">
        <v>84</v>
      </c>
      <c r="E344" s="40" t="s">
        <v>85</v>
      </c>
      <c r="F344" s="40" t="s">
        <v>86</v>
      </c>
      <c r="G344" s="367" t="s">
        <v>108</v>
      </c>
      <c r="H344" s="367"/>
      <c r="I344" s="40" t="s">
        <v>109</v>
      </c>
    </row>
    <row r="345" spans="1:9">
      <c r="A345" s="60" t="s">
        <v>156</v>
      </c>
      <c r="B345" s="43" t="s">
        <v>147</v>
      </c>
      <c r="C345" s="42" t="s">
        <v>241</v>
      </c>
      <c r="D345" s="42" t="s">
        <v>148</v>
      </c>
      <c r="E345" s="43" t="s">
        <v>149</v>
      </c>
      <c r="F345" s="43" t="s">
        <v>150</v>
      </c>
      <c r="G345" s="69" t="s">
        <v>151</v>
      </c>
      <c r="H345" s="69" t="s">
        <v>152</v>
      </c>
      <c r="I345" s="43" t="s">
        <v>153</v>
      </c>
    </row>
    <row r="346" spans="1:9">
      <c r="A346" s="85" t="s">
        <v>160</v>
      </c>
      <c r="B346">
        <v>125</v>
      </c>
      <c r="C346" s="15">
        <v>0.43</v>
      </c>
      <c r="D346" s="15">
        <v>189.34</v>
      </c>
      <c r="E346" s="15">
        <v>19</v>
      </c>
      <c r="F346" s="15">
        <v>19.52</v>
      </c>
      <c r="G346">
        <v>11</v>
      </c>
      <c r="H346">
        <v>44</v>
      </c>
      <c r="I346" s="15">
        <v>1.1000000000000001</v>
      </c>
    </row>
    <row r="347" spans="1:9">
      <c r="A347" s="85" t="s">
        <v>161</v>
      </c>
      <c r="B347">
        <v>156</v>
      </c>
      <c r="C347" s="15">
        <v>0.54</v>
      </c>
      <c r="D347" s="15">
        <v>189.34</v>
      </c>
      <c r="E347" s="15">
        <v>19</v>
      </c>
      <c r="F347" s="15">
        <v>19.649999999999999</v>
      </c>
      <c r="G347">
        <v>11</v>
      </c>
      <c r="H347">
        <v>44</v>
      </c>
      <c r="I347" s="15">
        <v>1.1000000000000001</v>
      </c>
    </row>
    <row r="348" spans="1:9">
      <c r="A348" s="85" t="s">
        <v>162</v>
      </c>
      <c r="B348">
        <v>186</v>
      </c>
      <c r="C348" s="15">
        <v>0.64</v>
      </c>
      <c r="D348" s="15">
        <v>189.34</v>
      </c>
      <c r="E348" s="15">
        <v>19</v>
      </c>
      <c r="F348" s="15">
        <v>19.77</v>
      </c>
      <c r="G348">
        <v>11</v>
      </c>
      <c r="H348">
        <v>44</v>
      </c>
      <c r="I348" s="15">
        <v>1.1000000000000001</v>
      </c>
    </row>
    <row r="349" spans="1:9">
      <c r="A349" s="85" t="s">
        <v>163</v>
      </c>
      <c r="B349">
        <v>216</v>
      </c>
      <c r="C349" s="15">
        <v>0.74</v>
      </c>
      <c r="D349" s="15">
        <v>189.34</v>
      </c>
      <c r="E349" s="15">
        <v>19</v>
      </c>
      <c r="F349" s="15">
        <v>19.899999999999999</v>
      </c>
      <c r="G349">
        <v>11</v>
      </c>
      <c r="H349">
        <v>44</v>
      </c>
      <c r="I349" s="15">
        <v>1.1000000000000001</v>
      </c>
    </row>
    <row r="350" spans="1:9">
      <c r="A350" s="85" t="s">
        <v>164</v>
      </c>
      <c r="B350">
        <v>246</v>
      </c>
      <c r="C350" s="15">
        <v>0.85</v>
      </c>
      <c r="D350" s="15">
        <v>189.34</v>
      </c>
      <c r="E350" s="15">
        <v>19</v>
      </c>
      <c r="F350" s="15">
        <v>20.02</v>
      </c>
      <c r="G350">
        <v>11</v>
      </c>
      <c r="H350">
        <v>44</v>
      </c>
      <c r="I350" s="15">
        <v>1.1000000000000001</v>
      </c>
    </row>
    <row r="351" spans="1:9">
      <c r="A351" s="85" t="s">
        <v>165</v>
      </c>
      <c r="B351">
        <v>276</v>
      </c>
      <c r="C351" s="15">
        <v>0.95</v>
      </c>
      <c r="D351" s="15">
        <v>189.34</v>
      </c>
      <c r="E351" s="15">
        <v>19</v>
      </c>
      <c r="F351" s="15">
        <v>20.149999999999999</v>
      </c>
      <c r="G351">
        <v>11</v>
      </c>
      <c r="H351">
        <v>44</v>
      </c>
      <c r="I351" s="15">
        <v>1.1000000000000001</v>
      </c>
    </row>
    <row r="352" spans="1:9">
      <c r="A352" s="85" t="s">
        <v>166</v>
      </c>
      <c r="B352">
        <v>306</v>
      </c>
      <c r="C352" s="15">
        <v>1.05</v>
      </c>
      <c r="D352" s="15">
        <v>189.34</v>
      </c>
      <c r="E352" s="15">
        <v>19</v>
      </c>
      <c r="F352" s="15">
        <v>20.27</v>
      </c>
      <c r="G352">
        <v>11</v>
      </c>
      <c r="H352">
        <v>44</v>
      </c>
      <c r="I352" s="15">
        <v>1.1000000000000001</v>
      </c>
    </row>
    <row r="353" spans="1:9">
      <c r="A353" s="85" t="s">
        <v>167</v>
      </c>
      <c r="B353">
        <v>336</v>
      </c>
      <c r="C353" s="15">
        <v>1.1599999999999999</v>
      </c>
      <c r="D353" s="15">
        <v>189.34</v>
      </c>
      <c r="E353" s="15">
        <v>19</v>
      </c>
      <c r="F353" s="15">
        <v>20.399999999999999</v>
      </c>
      <c r="G353">
        <v>11</v>
      </c>
      <c r="H353">
        <v>44</v>
      </c>
      <c r="I353" s="15">
        <v>1.1000000000000001</v>
      </c>
    </row>
    <row r="354" spans="1:9">
      <c r="A354" s="85" t="s">
        <v>168</v>
      </c>
      <c r="B354">
        <v>366</v>
      </c>
      <c r="C354" s="15">
        <v>1.26</v>
      </c>
      <c r="D354" s="15">
        <v>189.34</v>
      </c>
      <c r="E354" s="15">
        <v>19</v>
      </c>
      <c r="F354" s="15">
        <v>20.52</v>
      </c>
      <c r="G354">
        <v>11</v>
      </c>
      <c r="H354">
        <v>44</v>
      </c>
      <c r="I354" s="15">
        <v>1.1000000000000001</v>
      </c>
    </row>
    <row r="355" spans="1:9">
      <c r="A355" s="85" t="s">
        <v>169</v>
      </c>
      <c r="B355">
        <v>396</v>
      </c>
      <c r="C355" s="15">
        <v>1.36</v>
      </c>
      <c r="D355" s="15">
        <v>189.34</v>
      </c>
      <c r="E355" s="15">
        <v>19</v>
      </c>
      <c r="F355" s="15">
        <v>20.65</v>
      </c>
      <c r="G355">
        <v>11</v>
      </c>
      <c r="H355">
        <v>44</v>
      </c>
      <c r="I355" s="15">
        <v>1.1000000000000001</v>
      </c>
    </row>
    <row r="356" spans="1:9">
      <c r="A356" s="85" t="s">
        <v>170</v>
      </c>
      <c r="B356">
        <v>427</v>
      </c>
      <c r="C356" s="15">
        <v>1.47</v>
      </c>
      <c r="D356" s="15">
        <v>189.34</v>
      </c>
      <c r="E356" s="15">
        <v>19</v>
      </c>
      <c r="F356" s="15">
        <v>20.77</v>
      </c>
      <c r="G356">
        <v>11</v>
      </c>
      <c r="H356">
        <v>44</v>
      </c>
      <c r="I356" s="15">
        <v>1.1000000000000001</v>
      </c>
    </row>
    <row r="357" spans="1:9">
      <c r="A357" s="85" t="s">
        <v>171</v>
      </c>
      <c r="B357">
        <v>457</v>
      </c>
      <c r="C357" s="15">
        <v>1.57</v>
      </c>
      <c r="D357" s="15">
        <v>189.34</v>
      </c>
      <c r="E357" s="15">
        <v>19</v>
      </c>
      <c r="F357" s="15">
        <v>20.9</v>
      </c>
      <c r="G357">
        <v>11</v>
      </c>
      <c r="H357">
        <v>44</v>
      </c>
      <c r="I357" s="15">
        <v>1.1000000000000001</v>
      </c>
    </row>
    <row r="358" spans="1:9">
      <c r="A358" s="85" t="s">
        <v>172</v>
      </c>
      <c r="B358">
        <v>487</v>
      </c>
      <c r="C358" s="15">
        <v>1.68</v>
      </c>
      <c r="D358" s="15">
        <v>189.34</v>
      </c>
      <c r="E358" s="15">
        <v>19</v>
      </c>
      <c r="F358" s="15">
        <v>21.02</v>
      </c>
      <c r="G358">
        <v>11</v>
      </c>
      <c r="H358">
        <v>44</v>
      </c>
      <c r="I358" s="15">
        <v>1.1000000000000001</v>
      </c>
    </row>
    <row r="359" spans="1:9">
      <c r="A359" s="85" t="s">
        <v>173</v>
      </c>
      <c r="B359">
        <v>517</v>
      </c>
      <c r="C359" s="15">
        <v>1.78</v>
      </c>
      <c r="D359" s="15">
        <v>189.34</v>
      </c>
      <c r="E359" s="15">
        <v>19</v>
      </c>
      <c r="F359" s="15">
        <v>21.15</v>
      </c>
      <c r="G359">
        <v>11</v>
      </c>
      <c r="H359">
        <v>44</v>
      </c>
      <c r="I359" s="15">
        <v>1.1000000000000001</v>
      </c>
    </row>
    <row r="360" spans="1:9">
      <c r="A360" s="85" t="s">
        <v>174</v>
      </c>
      <c r="B360">
        <v>547</v>
      </c>
      <c r="C360" s="15">
        <v>1.88</v>
      </c>
      <c r="D360" s="15">
        <v>189.34</v>
      </c>
      <c r="E360" s="15">
        <v>19</v>
      </c>
      <c r="F360" s="15">
        <v>21.27</v>
      </c>
      <c r="G360">
        <v>11</v>
      </c>
      <c r="H360">
        <v>44</v>
      </c>
      <c r="I360" s="15">
        <v>1.1000000000000001</v>
      </c>
    </row>
    <row r="361" spans="1:9">
      <c r="A361" s="85" t="s">
        <v>175</v>
      </c>
      <c r="B361">
        <v>577</v>
      </c>
      <c r="C361" s="15">
        <v>1.99</v>
      </c>
      <c r="D361" s="15">
        <v>189.34</v>
      </c>
      <c r="E361" s="15">
        <v>19</v>
      </c>
      <c r="F361" s="15">
        <v>21.4</v>
      </c>
      <c r="G361">
        <v>11</v>
      </c>
      <c r="H361">
        <v>44</v>
      </c>
      <c r="I361" s="15">
        <v>1.1000000000000001</v>
      </c>
    </row>
    <row r="362" spans="1:9">
      <c r="A362" s="85" t="s">
        <v>176</v>
      </c>
      <c r="B362">
        <v>607</v>
      </c>
      <c r="C362" s="15">
        <v>2.09</v>
      </c>
      <c r="D362" s="15">
        <v>189.34</v>
      </c>
      <c r="E362" s="15">
        <v>19</v>
      </c>
      <c r="F362" s="15">
        <v>21.52</v>
      </c>
      <c r="G362">
        <v>11</v>
      </c>
      <c r="H362">
        <v>44</v>
      </c>
      <c r="I362" s="15">
        <v>1.1000000000000001</v>
      </c>
    </row>
    <row r="363" spans="1:9">
      <c r="A363" s="85" t="s">
        <v>177</v>
      </c>
      <c r="B363">
        <v>637</v>
      </c>
      <c r="C363" s="15">
        <v>2.19</v>
      </c>
      <c r="D363" s="15">
        <v>189.34</v>
      </c>
      <c r="E363" s="15">
        <v>19</v>
      </c>
      <c r="F363" s="15">
        <v>21.65</v>
      </c>
      <c r="G363">
        <v>11</v>
      </c>
      <c r="H363">
        <v>44</v>
      </c>
      <c r="I363" s="15">
        <v>1.1000000000000001</v>
      </c>
    </row>
    <row r="364" spans="1:9">
      <c r="A364" s="85" t="s">
        <v>178</v>
      </c>
      <c r="B364">
        <v>667</v>
      </c>
      <c r="C364" s="15">
        <v>2.2999999999999998</v>
      </c>
      <c r="D364" s="15">
        <v>189.34</v>
      </c>
      <c r="E364" s="15">
        <v>19</v>
      </c>
      <c r="F364" s="15">
        <v>21.77</v>
      </c>
      <c r="G364">
        <v>11</v>
      </c>
      <c r="H364">
        <v>44</v>
      </c>
      <c r="I364" s="15">
        <v>1.1000000000000001</v>
      </c>
    </row>
    <row r="365" spans="1:9">
      <c r="A365" s="85" t="s">
        <v>179</v>
      </c>
      <c r="B365">
        <v>698</v>
      </c>
      <c r="C365" s="15">
        <v>2.4</v>
      </c>
      <c r="D365" s="15">
        <v>189.34</v>
      </c>
      <c r="E365" s="15">
        <v>19</v>
      </c>
      <c r="F365" s="15">
        <v>21.9</v>
      </c>
      <c r="G365">
        <v>11</v>
      </c>
      <c r="H365">
        <v>44</v>
      </c>
      <c r="I365" s="15">
        <v>1.1000000000000001</v>
      </c>
    </row>
    <row r="366" spans="1:9">
      <c r="A366" s="85" t="s">
        <v>180</v>
      </c>
      <c r="B366">
        <v>728</v>
      </c>
      <c r="C366" s="15">
        <v>2.5</v>
      </c>
      <c r="D366" s="15">
        <v>189.34</v>
      </c>
      <c r="E366" s="15">
        <v>19</v>
      </c>
      <c r="F366" s="15">
        <v>22.02</v>
      </c>
      <c r="G366">
        <v>11</v>
      </c>
      <c r="H366">
        <v>44</v>
      </c>
      <c r="I366" s="15">
        <v>1.1000000000000001</v>
      </c>
    </row>
    <row r="367" spans="1:9">
      <c r="A367" s="85" t="s">
        <v>181</v>
      </c>
      <c r="B367">
        <v>758</v>
      </c>
      <c r="C367" s="15">
        <v>2.61</v>
      </c>
      <c r="D367" s="15">
        <v>189.34</v>
      </c>
      <c r="E367" s="15">
        <v>19</v>
      </c>
      <c r="F367" s="15">
        <v>22.15</v>
      </c>
      <c r="G367">
        <v>11</v>
      </c>
      <c r="H367">
        <v>44</v>
      </c>
      <c r="I367" s="15">
        <v>1.1000000000000001</v>
      </c>
    </row>
    <row r="368" spans="1:9">
      <c r="A368" s="85" t="s">
        <v>182</v>
      </c>
      <c r="B368">
        <v>788</v>
      </c>
      <c r="C368" s="15">
        <v>2.71</v>
      </c>
      <c r="D368" s="15">
        <v>189.34</v>
      </c>
      <c r="E368" s="15">
        <v>19</v>
      </c>
      <c r="F368" s="15">
        <v>22.27</v>
      </c>
      <c r="G368">
        <v>11</v>
      </c>
      <c r="H368">
        <v>44</v>
      </c>
      <c r="I368" s="15">
        <v>1.1000000000000001</v>
      </c>
    </row>
    <row r="369" spans="1:9">
      <c r="A369" s="94" t="s">
        <v>183</v>
      </c>
      <c r="B369">
        <v>818</v>
      </c>
      <c r="C369" s="15">
        <v>2.82</v>
      </c>
      <c r="D369" s="15">
        <v>189.34</v>
      </c>
      <c r="E369" s="15">
        <v>19</v>
      </c>
      <c r="F369" s="15">
        <v>22.4</v>
      </c>
      <c r="G369">
        <v>11</v>
      </c>
      <c r="H369">
        <v>44</v>
      </c>
      <c r="I369" s="15">
        <v>1.1000000000000001</v>
      </c>
    </row>
    <row r="370" spans="1:9" ht="15.75" thickBot="1">
      <c r="A370" s="86" t="s">
        <v>184</v>
      </c>
      <c r="B370" s="95">
        <v>848</v>
      </c>
      <c r="C370" s="67">
        <v>2.92</v>
      </c>
      <c r="D370" s="67">
        <v>189.34</v>
      </c>
      <c r="E370" s="67">
        <v>19</v>
      </c>
      <c r="F370" s="67">
        <v>22.52</v>
      </c>
      <c r="G370" s="95">
        <v>11</v>
      </c>
      <c r="H370" s="95">
        <v>44</v>
      </c>
      <c r="I370" s="67">
        <v>1.1000000000000001</v>
      </c>
    </row>
    <row r="371" spans="1:9" ht="15" customHeight="1">
      <c r="A371" s="56" t="s">
        <v>1</v>
      </c>
      <c r="B371" s="49" t="s">
        <v>48</v>
      </c>
      <c r="C371" s="62"/>
      <c r="D371" s="368" t="s">
        <v>415</v>
      </c>
      <c r="E371" s="364"/>
      <c r="F371" s="364"/>
      <c r="G371" s="48" t="s">
        <v>3</v>
      </c>
      <c r="H371" s="49"/>
      <c r="I371" s="63" t="str">
        <f>VLOOKUP(B372,'Table of Contents'!$B$6:$E$49,4,FALSE)</f>
        <v>Salt Water</v>
      </c>
    </row>
    <row r="372" spans="1:9" ht="15" customHeight="1">
      <c r="A372" s="57" t="s">
        <v>2</v>
      </c>
      <c r="B372" s="51" t="s">
        <v>49</v>
      </c>
      <c r="C372" s="64"/>
      <c r="D372" s="365"/>
      <c r="E372" s="365"/>
      <c r="F372" s="365"/>
      <c r="G372" s="50" t="s">
        <v>105</v>
      </c>
      <c r="H372" s="52"/>
      <c r="I372" s="219">
        <f>VLOOKUP(B372,Summary!$B$7:$J$59,3,FALSE)</f>
        <v>1.0249999999999999</v>
      </c>
    </row>
    <row r="373" spans="1:9" ht="15.75" customHeight="1" thickBot="1">
      <c r="A373" s="58" t="s">
        <v>104</v>
      </c>
      <c r="B373" s="54" t="str">
        <f>VLOOKUP(B372,'Table of Contents'!$B$6:$E$49,2,)</f>
        <v>Fr. 63 - 65 Port</v>
      </c>
      <c r="C373" s="65"/>
      <c r="D373" s="366"/>
      <c r="E373" s="366"/>
      <c r="F373" s="366"/>
      <c r="G373" s="53" t="s">
        <v>106</v>
      </c>
      <c r="H373" s="54"/>
      <c r="I373" s="65" t="str">
        <f>VLOOKUP(B372,'Table of Contents'!$B$6:$E$49,3,)</f>
        <v>JWHOLD</v>
      </c>
    </row>
    <row r="374" spans="1:9">
      <c r="E374" s="66"/>
    </row>
    <row r="375" spans="1:9">
      <c r="A375" s="362" t="s">
        <v>493</v>
      </c>
      <c r="B375" s="362"/>
      <c r="C375" s="362"/>
      <c r="D375" s="362"/>
      <c r="E375" s="362"/>
      <c r="F375" s="362"/>
      <c r="G375" s="362"/>
      <c r="H375" s="362"/>
      <c r="I375" s="362"/>
    </row>
    <row r="376" spans="1:9">
      <c r="A376" s="362" t="s">
        <v>313</v>
      </c>
      <c r="B376" s="362"/>
      <c r="C376" s="362"/>
      <c r="D376" s="362"/>
      <c r="E376" s="362"/>
      <c r="F376" s="362"/>
      <c r="G376" s="362"/>
      <c r="H376" s="362"/>
      <c r="I376" s="362"/>
    </row>
    <row r="377" spans="1:9">
      <c r="A377" s="363" t="s">
        <v>307</v>
      </c>
      <c r="B377" s="363"/>
      <c r="C377" s="363"/>
      <c r="D377" s="363"/>
      <c r="E377" s="363"/>
      <c r="F377" s="363"/>
      <c r="G377" s="363"/>
      <c r="H377" s="363"/>
      <c r="I377" s="363"/>
    </row>
    <row r="378" spans="1:9">
      <c r="A378" s="362" t="s">
        <v>314</v>
      </c>
      <c r="B378" s="362"/>
      <c r="C378" s="362"/>
      <c r="D378" s="362"/>
      <c r="E378" s="362"/>
      <c r="F378" s="362"/>
      <c r="G378" s="362"/>
      <c r="H378" s="362"/>
      <c r="I378" s="362"/>
    </row>
    <row r="380" spans="1:9">
      <c r="A380" s="59" t="s">
        <v>107</v>
      </c>
      <c r="B380" s="40" t="s">
        <v>82</v>
      </c>
      <c r="C380" s="40" t="s">
        <v>82</v>
      </c>
      <c r="D380" s="40" t="s">
        <v>84</v>
      </c>
      <c r="E380" s="40" t="s">
        <v>85</v>
      </c>
      <c r="F380" s="40" t="s">
        <v>86</v>
      </c>
      <c r="G380" s="367" t="s">
        <v>108</v>
      </c>
      <c r="H380" s="367"/>
      <c r="I380" s="40" t="s">
        <v>109</v>
      </c>
    </row>
    <row r="381" spans="1:9">
      <c r="A381" s="60" t="s">
        <v>156</v>
      </c>
      <c r="B381" s="43" t="s">
        <v>147</v>
      </c>
      <c r="C381" s="42" t="s">
        <v>241</v>
      </c>
      <c r="D381" s="42" t="s">
        <v>148</v>
      </c>
      <c r="E381" s="43" t="s">
        <v>149</v>
      </c>
      <c r="F381" s="43" t="s">
        <v>150</v>
      </c>
      <c r="G381" s="69" t="s">
        <v>151</v>
      </c>
      <c r="H381" s="69" t="s">
        <v>152</v>
      </c>
      <c r="I381" s="43" t="s">
        <v>153</v>
      </c>
    </row>
    <row r="382" spans="1:9">
      <c r="A382" s="87" t="s">
        <v>160</v>
      </c>
      <c r="B382">
        <v>289</v>
      </c>
      <c r="C382" s="15">
        <v>1.1000000000000001</v>
      </c>
      <c r="D382" s="15">
        <v>128</v>
      </c>
      <c r="E382" s="15">
        <v>-2</v>
      </c>
      <c r="F382" s="15">
        <v>1.18</v>
      </c>
      <c r="G382">
        <v>21</v>
      </c>
      <c r="H382">
        <v>21</v>
      </c>
      <c r="I382" s="15">
        <v>0.6</v>
      </c>
    </row>
    <row r="383" spans="1:9">
      <c r="A383" s="87" t="s">
        <v>161</v>
      </c>
      <c r="B383">
        <v>318</v>
      </c>
      <c r="C383" s="15">
        <v>1.22</v>
      </c>
      <c r="D383" s="15">
        <v>128</v>
      </c>
      <c r="E383" s="15">
        <v>-2</v>
      </c>
      <c r="F383" s="15">
        <v>1.31</v>
      </c>
      <c r="G383">
        <v>21</v>
      </c>
      <c r="H383">
        <v>21</v>
      </c>
      <c r="I383" s="15">
        <v>0.6</v>
      </c>
    </row>
    <row r="384" spans="1:9">
      <c r="A384" s="87" t="s">
        <v>162</v>
      </c>
      <c r="B384">
        <v>348</v>
      </c>
      <c r="C384" s="15">
        <v>1.33</v>
      </c>
      <c r="D384" s="15">
        <v>128</v>
      </c>
      <c r="E384" s="15">
        <v>-2</v>
      </c>
      <c r="F384" s="15">
        <v>1.43</v>
      </c>
      <c r="G384">
        <v>21</v>
      </c>
      <c r="H384">
        <v>21</v>
      </c>
      <c r="I384" s="15">
        <v>0.6</v>
      </c>
    </row>
    <row r="385" spans="1:9">
      <c r="A385" s="185" t="s">
        <v>163</v>
      </c>
      <c r="B385" s="179">
        <v>377</v>
      </c>
      <c r="C385" s="196">
        <v>1.44</v>
      </c>
      <c r="D385" s="196">
        <v>128</v>
      </c>
      <c r="E385" s="196">
        <v>-2</v>
      </c>
      <c r="F385" s="196">
        <v>1.56</v>
      </c>
      <c r="G385" s="179">
        <v>21</v>
      </c>
      <c r="H385" s="179">
        <v>21</v>
      </c>
      <c r="I385" s="196">
        <v>0.6</v>
      </c>
    </row>
    <row r="386" spans="1:9">
      <c r="A386" s="187" t="s">
        <v>164</v>
      </c>
      <c r="B386" s="182">
        <v>407</v>
      </c>
      <c r="C386" s="197">
        <v>1.55</v>
      </c>
      <c r="D386" s="197">
        <v>128</v>
      </c>
      <c r="E386" s="197">
        <v>-2</v>
      </c>
      <c r="F386" s="197">
        <v>1.68</v>
      </c>
      <c r="G386" s="182">
        <v>21</v>
      </c>
      <c r="H386" s="182">
        <v>21</v>
      </c>
      <c r="I386" s="197">
        <v>0.6</v>
      </c>
    </row>
    <row r="387" spans="1:9" ht="15.75" thickBot="1">
      <c r="A387" s="93" t="s">
        <v>315</v>
      </c>
      <c r="B387" s="95">
        <v>416</v>
      </c>
      <c r="C387" s="67">
        <v>1.59</v>
      </c>
      <c r="D387" s="67">
        <v>128</v>
      </c>
      <c r="E387" s="67">
        <v>-2</v>
      </c>
      <c r="F387" s="67">
        <v>1.72</v>
      </c>
      <c r="G387" s="95">
        <v>0</v>
      </c>
      <c r="H387" s="95">
        <v>0</v>
      </c>
      <c r="I387" s="67">
        <v>0</v>
      </c>
    </row>
    <row r="388" spans="1:9">
      <c r="A388" s="56" t="s">
        <v>1</v>
      </c>
      <c r="B388" s="49" t="s">
        <v>43</v>
      </c>
      <c r="C388" s="62"/>
      <c r="D388" s="364" t="s">
        <v>426</v>
      </c>
      <c r="E388" s="364"/>
      <c r="F388" s="364"/>
      <c r="G388" s="48" t="s">
        <v>3</v>
      </c>
      <c r="H388" s="49"/>
      <c r="I388" s="63" t="str">
        <f>VLOOKUP(B389,'Table of Contents'!$B$6:$E$49,4,FALSE)</f>
        <v>Fresh Water</v>
      </c>
    </row>
    <row r="389" spans="1:9">
      <c r="A389" s="57" t="s">
        <v>2</v>
      </c>
      <c r="B389" s="51" t="s">
        <v>47</v>
      </c>
      <c r="C389" s="64"/>
      <c r="D389" s="365"/>
      <c r="E389" s="365"/>
      <c r="F389" s="365"/>
      <c r="G389" s="50" t="s">
        <v>105</v>
      </c>
      <c r="H389" s="52"/>
      <c r="I389" s="219">
        <f>VLOOKUP(B389,Summary!$B$7:$J$59,3,FALSE)</f>
        <v>1</v>
      </c>
    </row>
    <row r="390" spans="1:9" ht="15.75" thickBot="1">
      <c r="A390" s="58" t="s">
        <v>104</v>
      </c>
      <c r="B390" s="54" t="str">
        <f>VLOOKUP(B389,'Table of Contents'!$B$6:$E$49,2,)</f>
        <v>Fr. 67 - 76 Centerline</v>
      </c>
      <c r="C390" s="65"/>
      <c r="D390" s="366"/>
      <c r="E390" s="366"/>
      <c r="F390" s="366"/>
      <c r="G390" s="53" t="s">
        <v>106</v>
      </c>
      <c r="H390" s="54"/>
      <c r="I390" s="81" t="str">
        <f>VLOOKUP(B389,'Table of Contents'!$B$6:$E$49,3,)</f>
        <v>ANTIROLLTK.C</v>
      </c>
    </row>
    <row r="391" spans="1:9">
      <c r="E391" s="66"/>
    </row>
    <row r="392" spans="1:9">
      <c r="A392" s="362" t="s">
        <v>473</v>
      </c>
      <c r="B392" s="362"/>
      <c r="C392" s="362"/>
      <c r="D392" s="362"/>
      <c r="E392" s="362"/>
      <c r="F392" s="362"/>
      <c r="G392" s="362"/>
      <c r="H392" s="362"/>
      <c r="I392" s="362"/>
    </row>
    <row r="393" spans="1:9">
      <c r="A393" s="362" t="s">
        <v>318</v>
      </c>
      <c r="B393" s="362"/>
      <c r="C393" s="362"/>
      <c r="D393" s="362"/>
      <c r="E393" s="362"/>
      <c r="F393" s="362"/>
      <c r="G393" s="362"/>
      <c r="H393" s="362"/>
      <c r="I393" s="362"/>
    </row>
    <row r="394" spans="1:9">
      <c r="A394" s="363" t="s">
        <v>307</v>
      </c>
      <c r="B394" s="363"/>
      <c r="C394" s="363"/>
      <c r="D394" s="363"/>
      <c r="E394" s="363"/>
      <c r="F394" s="363"/>
      <c r="G394" s="363"/>
      <c r="H394" s="363"/>
      <c r="I394" s="363"/>
    </row>
    <row r="395" spans="1:9">
      <c r="A395" s="362" t="s">
        <v>291</v>
      </c>
      <c r="B395" s="362"/>
      <c r="C395" s="362"/>
      <c r="D395" s="362"/>
      <c r="E395" s="362"/>
      <c r="F395" s="362"/>
      <c r="G395" s="362"/>
      <c r="H395" s="362"/>
      <c r="I395" s="362"/>
    </row>
    <row r="397" spans="1:9">
      <c r="A397" s="59" t="s">
        <v>107</v>
      </c>
      <c r="B397" s="40" t="s">
        <v>82</v>
      </c>
      <c r="C397" s="40" t="s">
        <v>82</v>
      </c>
      <c r="D397" s="40" t="s">
        <v>84</v>
      </c>
      <c r="E397" s="40" t="s">
        <v>85</v>
      </c>
      <c r="F397" s="40" t="s">
        <v>86</v>
      </c>
      <c r="G397" s="367" t="s">
        <v>108</v>
      </c>
      <c r="H397" s="367"/>
      <c r="I397" s="40" t="s">
        <v>109</v>
      </c>
    </row>
    <row r="398" spans="1:9">
      <c r="A398" s="60" t="s">
        <v>156</v>
      </c>
      <c r="B398" s="43" t="s">
        <v>147</v>
      </c>
      <c r="C398" s="42" t="s">
        <v>241</v>
      </c>
      <c r="D398" s="42" t="s">
        <v>148</v>
      </c>
      <c r="E398" s="43" t="s">
        <v>149</v>
      </c>
      <c r="F398" s="43" t="s">
        <v>150</v>
      </c>
      <c r="G398" s="69" t="s">
        <v>151</v>
      </c>
      <c r="H398" s="69" t="s">
        <v>152</v>
      </c>
      <c r="I398" s="43" t="s">
        <v>153</v>
      </c>
    </row>
    <row r="399" spans="1:9">
      <c r="A399" s="87" t="s">
        <v>160</v>
      </c>
      <c r="B399" s="18">
        <v>2161</v>
      </c>
      <c r="C399" s="15">
        <v>8.0500000000000007</v>
      </c>
      <c r="D399" s="15">
        <v>144.18</v>
      </c>
      <c r="E399" s="15">
        <v>0</v>
      </c>
      <c r="F399" s="15">
        <v>4.4400000000000004</v>
      </c>
      <c r="G399" s="18">
        <v>9005</v>
      </c>
      <c r="H399" s="18">
        <v>43225</v>
      </c>
      <c r="I399" s="15">
        <v>1156.4832000000001</v>
      </c>
    </row>
    <row r="400" spans="1:9">
      <c r="A400" s="87" t="s">
        <v>161</v>
      </c>
      <c r="B400" s="18">
        <v>3109</v>
      </c>
      <c r="C400" s="15">
        <v>11.58</v>
      </c>
      <c r="D400" s="15">
        <v>144.12</v>
      </c>
      <c r="E400" s="15">
        <v>0</v>
      </c>
      <c r="F400" s="15">
        <v>4.62</v>
      </c>
      <c r="G400" s="18">
        <v>11847</v>
      </c>
      <c r="H400" s="18">
        <v>75138</v>
      </c>
      <c r="I400" s="15">
        <v>2010.3072000000002</v>
      </c>
    </row>
    <row r="401" spans="1:9">
      <c r="A401" s="87" t="s">
        <v>162</v>
      </c>
      <c r="B401" s="18">
        <v>4246</v>
      </c>
      <c r="C401" s="15">
        <v>15.82</v>
      </c>
      <c r="D401" s="15">
        <v>144.05000000000001</v>
      </c>
      <c r="E401" s="15">
        <v>0</v>
      </c>
      <c r="F401" s="15">
        <v>4.79</v>
      </c>
      <c r="G401" s="18">
        <v>14327</v>
      </c>
      <c r="H401" s="18">
        <v>115547</v>
      </c>
      <c r="I401" s="15">
        <v>3091.4495999999999</v>
      </c>
    </row>
    <row r="402" spans="1:9">
      <c r="A402" s="87" t="s">
        <v>163</v>
      </c>
      <c r="B402" s="18">
        <v>5533</v>
      </c>
      <c r="C402" s="15">
        <v>20.61</v>
      </c>
      <c r="D402" s="15">
        <v>144.02000000000001</v>
      </c>
      <c r="E402" s="15">
        <v>0</v>
      </c>
      <c r="F402" s="15">
        <v>4.95</v>
      </c>
      <c r="G402" s="18">
        <v>15453</v>
      </c>
      <c r="H402" s="18">
        <v>143908</v>
      </c>
      <c r="I402" s="15">
        <v>3850.2335999999996</v>
      </c>
    </row>
    <row r="403" spans="1:9">
      <c r="A403" s="87" t="s">
        <v>164</v>
      </c>
      <c r="B403" s="18">
        <v>6886</v>
      </c>
      <c r="C403" s="15">
        <v>25.65</v>
      </c>
      <c r="D403" s="15">
        <v>144.04</v>
      </c>
      <c r="E403" s="15">
        <v>0</v>
      </c>
      <c r="F403" s="15">
        <v>5.1100000000000003</v>
      </c>
      <c r="G403" s="18">
        <v>15928</v>
      </c>
      <c r="H403" s="18">
        <v>151085</v>
      </c>
      <c r="I403" s="15">
        <v>4042.2528000000002</v>
      </c>
    </row>
    <row r="404" spans="1:9">
      <c r="A404" s="87" t="s">
        <v>165</v>
      </c>
      <c r="B404" s="18">
        <v>8245</v>
      </c>
      <c r="C404" s="15">
        <v>30.72</v>
      </c>
      <c r="D404" s="15">
        <v>144.05000000000001</v>
      </c>
      <c r="E404" s="15">
        <v>0</v>
      </c>
      <c r="F404" s="15">
        <v>5.26</v>
      </c>
      <c r="G404" s="18">
        <v>15806</v>
      </c>
      <c r="H404" s="18">
        <v>152003</v>
      </c>
      <c r="I404" s="15">
        <v>4066.8192000000004</v>
      </c>
    </row>
    <row r="405" spans="1:9">
      <c r="A405" s="87" t="s">
        <v>166</v>
      </c>
      <c r="B405" s="18">
        <v>9508</v>
      </c>
      <c r="C405" s="15">
        <v>35.42</v>
      </c>
      <c r="D405" s="15">
        <v>144.09</v>
      </c>
      <c r="E405" s="15">
        <v>0</v>
      </c>
      <c r="F405" s="15">
        <v>5.39</v>
      </c>
      <c r="G405" s="18">
        <v>14617</v>
      </c>
      <c r="H405" s="18">
        <v>152002</v>
      </c>
      <c r="I405" s="15">
        <v>4066.7807999999995</v>
      </c>
    </row>
    <row r="406" spans="1:9">
      <c r="A406" s="87" t="s">
        <v>167</v>
      </c>
      <c r="B406" s="18">
        <v>10590</v>
      </c>
      <c r="C406" s="15">
        <v>39.450000000000003</v>
      </c>
      <c r="D406" s="15">
        <v>144.1</v>
      </c>
      <c r="E406" s="15">
        <v>0</v>
      </c>
      <c r="F406" s="15">
        <v>5.5</v>
      </c>
      <c r="G406" s="18">
        <v>13029</v>
      </c>
      <c r="H406" s="18">
        <v>150130</v>
      </c>
      <c r="I406" s="15">
        <v>4016.6880000000001</v>
      </c>
    </row>
    <row r="407" spans="1:9">
      <c r="A407" s="87" t="s">
        <v>168</v>
      </c>
      <c r="B407" s="18">
        <v>11525</v>
      </c>
      <c r="C407" s="15">
        <v>42.94</v>
      </c>
      <c r="D407" s="15">
        <v>144.09</v>
      </c>
      <c r="E407" s="15">
        <v>0</v>
      </c>
      <c r="F407" s="15">
        <v>5.6</v>
      </c>
      <c r="G407" s="18">
        <v>11689</v>
      </c>
      <c r="H407" s="18">
        <v>144899</v>
      </c>
      <c r="I407" s="15">
        <v>3876.7392</v>
      </c>
    </row>
    <row r="408" spans="1:9">
      <c r="A408" s="87" t="s">
        <v>169</v>
      </c>
      <c r="B408" s="18">
        <v>12314</v>
      </c>
      <c r="C408" s="15">
        <v>45.88</v>
      </c>
      <c r="D408" s="15">
        <v>144.07</v>
      </c>
      <c r="E408" s="15">
        <v>0</v>
      </c>
      <c r="F408" s="15">
        <v>5.69</v>
      </c>
      <c r="G408" s="18">
        <v>10306</v>
      </c>
      <c r="H408" s="18">
        <v>134996</v>
      </c>
      <c r="I408" s="15">
        <v>3611.7888000000003</v>
      </c>
    </row>
    <row r="409" spans="1:9">
      <c r="A409" s="87" t="s">
        <v>170</v>
      </c>
      <c r="B409" s="18">
        <v>12972</v>
      </c>
      <c r="C409" s="15">
        <v>48.33</v>
      </c>
      <c r="D409" s="15">
        <v>144.05000000000001</v>
      </c>
      <c r="E409" s="15">
        <v>0</v>
      </c>
      <c r="F409" s="15">
        <v>5.77</v>
      </c>
      <c r="G409" s="18">
        <v>9108</v>
      </c>
      <c r="H409" s="18">
        <v>125470</v>
      </c>
      <c r="I409" s="15">
        <v>3356.9375999999997</v>
      </c>
    </row>
    <row r="410" spans="1:9">
      <c r="A410" s="87" t="s">
        <v>171</v>
      </c>
      <c r="B410" s="18">
        <v>13573</v>
      </c>
      <c r="C410" s="15">
        <v>50.57</v>
      </c>
      <c r="D410" s="15">
        <v>144</v>
      </c>
      <c r="E410" s="15">
        <v>0</v>
      </c>
      <c r="F410" s="15">
        <v>5.85</v>
      </c>
      <c r="G410" s="18">
        <v>8617</v>
      </c>
      <c r="H410" s="18">
        <v>123506</v>
      </c>
      <c r="I410" s="15">
        <v>3304.3775999999998</v>
      </c>
    </row>
    <row r="411" spans="1:9">
      <c r="A411" s="87" t="s">
        <v>172</v>
      </c>
      <c r="B411" s="18">
        <v>14169</v>
      </c>
      <c r="C411" s="15">
        <v>52.79</v>
      </c>
      <c r="D411" s="15">
        <v>143.96</v>
      </c>
      <c r="E411" s="15">
        <v>0</v>
      </c>
      <c r="F411" s="15">
        <v>5.93</v>
      </c>
      <c r="G411" s="18">
        <v>8617</v>
      </c>
      <c r="H411" s="18">
        <v>123506</v>
      </c>
      <c r="I411" s="15">
        <v>3304.3775999999998</v>
      </c>
    </row>
    <row r="412" spans="1:9">
      <c r="A412" s="87" t="s">
        <v>173</v>
      </c>
      <c r="B412" s="18">
        <v>14766</v>
      </c>
      <c r="C412" s="15">
        <v>55.01</v>
      </c>
      <c r="D412" s="15">
        <v>143.91999999999999</v>
      </c>
      <c r="E412" s="15">
        <v>0</v>
      </c>
      <c r="F412" s="15">
        <v>6.01</v>
      </c>
      <c r="G412" s="18">
        <v>8616</v>
      </c>
      <c r="H412" s="18">
        <v>123506</v>
      </c>
      <c r="I412" s="15">
        <v>3304.3775999999998</v>
      </c>
    </row>
    <row r="413" spans="1:9">
      <c r="A413" s="87" t="s">
        <v>174</v>
      </c>
      <c r="B413" s="18">
        <v>15363</v>
      </c>
      <c r="C413" s="15">
        <v>57.24</v>
      </c>
      <c r="D413" s="15">
        <v>143.88</v>
      </c>
      <c r="E413" s="15">
        <v>0</v>
      </c>
      <c r="F413" s="15">
        <v>6.1</v>
      </c>
      <c r="G413" s="18">
        <v>8618</v>
      </c>
      <c r="H413" s="18">
        <v>123506</v>
      </c>
      <c r="I413" s="15">
        <v>3304.3775999999998</v>
      </c>
    </row>
    <row r="414" spans="1:9">
      <c r="A414" s="87" t="s">
        <v>175</v>
      </c>
      <c r="B414" s="18">
        <v>15960</v>
      </c>
      <c r="C414" s="15">
        <v>59.46</v>
      </c>
      <c r="D414" s="15">
        <v>143.85</v>
      </c>
      <c r="E414" s="15">
        <v>0</v>
      </c>
      <c r="F414" s="15">
        <v>6.19</v>
      </c>
      <c r="G414" s="18">
        <v>8617</v>
      </c>
      <c r="H414" s="18">
        <v>123506</v>
      </c>
      <c r="I414" s="15">
        <v>3304.3775999999998</v>
      </c>
    </row>
    <row r="415" spans="1:9">
      <c r="A415" s="87" t="s">
        <v>176</v>
      </c>
      <c r="B415" s="18">
        <v>16557</v>
      </c>
      <c r="C415" s="15">
        <v>61.68</v>
      </c>
      <c r="D415" s="15">
        <v>143.82</v>
      </c>
      <c r="E415" s="15">
        <v>0</v>
      </c>
      <c r="F415" s="15">
        <v>6.28</v>
      </c>
      <c r="G415" s="18">
        <v>8619</v>
      </c>
      <c r="H415" s="18">
        <v>123506</v>
      </c>
      <c r="I415" s="15">
        <v>3304.3775999999998</v>
      </c>
    </row>
    <row r="416" spans="1:9">
      <c r="A416" s="87" t="s">
        <v>177</v>
      </c>
      <c r="B416" s="18">
        <v>17154</v>
      </c>
      <c r="C416" s="15">
        <v>63.91</v>
      </c>
      <c r="D416" s="15">
        <v>143.79</v>
      </c>
      <c r="E416" s="15">
        <v>0</v>
      </c>
      <c r="F416" s="15">
        <v>6.37</v>
      </c>
      <c r="G416" s="18">
        <v>8617</v>
      </c>
      <c r="H416" s="18">
        <v>123506</v>
      </c>
      <c r="I416" s="15">
        <v>3304.3775999999998</v>
      </c>
    </row>
    <row r="417" spans="1:9">
      <c r="A417" s="87" t="s">
        <v>178</v>
      </c>
      <c r="B417" s="18">
        <v>17750</v>
      </c>
      <c r="C417" s="15">
        <v>66.13</v>
      </c>
      <c r="D417" s="15">
        <v>143.77000000000001</v>
      </c>
      <c r="E417" s="15">
        <v>0</v>
      </c>
      <c r="F417" s="15">
        <v>6.47</v>
      </c>
      <c r="G417" s="18">
        <v>8618</v>
      </c>
      <c r="H417" s="18">
        <v>123506</v>
      </c>
      <c r="I417" s="15">
        <v>3304.3775999999998</v>
      </c>
    </row>
    <row r="418" spans="1:9">
      <c r="A418" s="87" t="s">
        <v>179</v>
      </c>
      <c r="B418" s="18">
        <v>18347</v>
      </c>
      <c r="C418" s="15">
        <v>68.36</v>
      </c>
      <c r="D418" s="15">
        <v>143.74</v>
      </c>
      <c r="E418" s="15">
        <v>0</v>
      </c>
      <c r="F418" s="15">
        <v>6.57</v>
      </c>
      <c r="G418" s="18">
        <v>8620</v>
      </c>
      <c r="H418" s="18">
        <v>123506</v>
      </c>
      <c r="I418" s="15">
        <v>3304.3775999999998</v>
      </c>
    </row>
    <row r="419" spans="1:9">
      <c r="A419" s="87" t="s">
        <v>180</v>
      </c>
      <c r="B419" s="18">
        <v>18944</v>
      </c>
      <c r="C419" s="15">
        <v>70.58</v>
      </c>
      <c r="D419" s="15">
        <v>143.72</v>
      </c>
      <c r="E419" s="15">
        <v>0</v>
      </c>
      <c r="F419" s="15">
        <v>6.67</v>
      </c>
      <c r="G419" s="18">
        <v>8617</v>
      </c>
      <c r="H419" s="18">
        <v>123506</v>
      </c>
      <c r="I419" s="15">
        <v>3304.3872000000001</v>
      </c>
    </row>
    <row r="420" spans="1:9">
      <c r="A420" s="87" t="s">
        <v>181</v>
      </c>
      <c r="B420" s="18">
        <v>19541</v>
      </c>
      <c r="C420" s="15">
        <v>72.8</v>
      </c>
      <c r="D420" s="15">
        <v>143.69999999999999</v>
      </c>
      <c r="E420" s="15">
        <v>0</v>
      </c>
      <c r="F420" s="15">
        <v>6.77</v>
      </c>
      <c r="G420" s="18">
        <v>8619</v>
      </c>
      <c r="H420" s="18">
        <v>123506</v>
      </c>
      <c r="I420" s="15">
        <v>3304.3872000000001</v>
      </c>
    </row>
    <row r="421" spans="1:9">
      <c r="A421" s="87" t="s">
        <v>182</v>
      </c>
      <c r="B421" s="18">
        <v>20138</v>
      </c>
      <c r="C421" s="15">
        <v>75.03</v>
      </c>
      <c r="D421" s="15">
        <v>143.66999999999999</v>
      </c>
      <c r="E421" s="15">
        <v>0</v>
      </c>
      <c r="F421" s="15">
        <v>6.87</v>
      </c>
      <c r="G421" s="18">
        <v>8617</v>
      </c>
      <c r="H421" s="18">
        <v>123506</v>
      </c>
      <c r="I421" s="15">
        <v>3304.3872000000001</v>
      </c>
    </row>
    <row r="422" spans="1:9">
      <c r="A422" s="87" t="s">
        <v>183</v>
      </c>
      <c r="B422" s="18">
        <v>20735</v>
      </c>
      <c r="C422" s="15">
        <v>77.25</v>
      </c>
      <c r="D422" s="15">
        <v>143.66</v>
      </c>
      <c r="E422" s="15">
        <v>0</v>
      </c>
      <c r="F422" s="15">
        <v>6.98</v>
      </c>
      <c r="G422" s="18">
        <v>8619</v>
      </c>
      <c r="H422" s="18">
        <v>123506</v>
      </c>
      <c r="I422" s="15">
        <v>3304.3872000000001</v>
      </c>
    </row>
    <row r="423" spans="1:9">
      <c r="A423" s="87" t="s">
        <v>184</v>
      </c>
      <c r="B423" s="18">
        <v>21331</v>
      </c>
      <c r="C423" s="15">
        <v>79.47</v>
      </c>
      <c r="D423" s="15">
        <v>143.63999999999999</v>
      </c>
      <c r="E423" s="15">
        <v>0</v>
      </c>
      <c r="F423" s="15">
        <v>7.08</v>
      </c>
      <c r="G423" s="18">
        <v>8619</v>
      </c>
      <c r="H423" s="18">
        <v>123506</v>
      </c>
      <c r="I423" s="15">
        <v>3304.3872000000001</v>
      </c>
    </row>
    <row r="424" spans="1:9">
      <c r="A424" s="87" t="s">
        <v>185</v>
      </c>
      <c r="B424" s="18">
        <v>21928</v>
      </c>
      <c r="C424" s="15">
        <v>81.7</v>
      </c>
      <c r="D424" s="15">
        <v>143.62</v>
      </c>
      <c r="E424" s="15">
        <v>0</v>
      </c>
      <c r="F424" s="15">
        <v>7.19</v>
      </c>
      <c r="G424" s="18">
        <v>8619</v>
      </c>
      <c r="H424" s="18">
        <v>123506</v>
      </c>
      <c r="I424" s="15">
        <v>3304.3872000000001</v>
      </c>
    </row>
    <row r="425" spans="1:9">
      <c r="A425" s="87" t="s">
        <v>187</v>
      </c>
      <c r="B425" s="18">
        <v>22525</v>
      </c>
      <c r="C425" s="15">
        <v>83.92</v>
      </c>
      <c r="D425" s="15">
        <v>143.6</v>
      </c>
      <c r="E425" s="15">
        <v>0</v>
      </c>
      <c r="F425" s="15">
        <v>7.3</v>
      </c>
      <c r="G425" s="18">
        <v>8619</v>
      </c>
      <c r="H425" s="18">
        <v>123506</v>
      </c>
      <c r="I425" s="15">
        <v>3304.3872000000001</v>
      </c>
    </row>
    <row r="426" spans="1:9">
      <c r="A426" s="87" t="s">
        <v>186</v>
      </c>
      <c r="B426" s="18">
        <v>23122</v>
      </c>
      <c r="C426" s="15">
        <v>86.14</v>
      </c>
      <c r="D426" s="15">
        <v>143.59</v>
      </c>
      <c r="E426" s="15">
        <v>0</v>
      </c>
      <c r="F426" s="15">
        <v>7.41</v>
      </c>
      <c r="G426" s="18">
        <v>8618</v>
      </c>
      <c r="H426" s="18">
        <v>123506</v>
      </c>
      <c r="I426" s="15">
        <v>3304.3872000000001</v>
      </c>
    </row>
    <row r="427" spans="1:9">
      <c r="A427" s="87" t="s">
        <v>188</v>
      </c>
      <c r="B427" s="18">
        <v>23719</v>
      </c>
      <c r="C427" s="15">
        <v>88.37</v>
      </c>
      <c r="D427" s="15">
        <v>143.57</v>
      </c>
      <c r="E427" s="15">
        <v>0</v>
      </c>
      <c r="F427" s="15">
        <v>7.52</v>
      </c>
      <c r="G427" s="18">
        <v>8619</v>
      </c>
      <c r="H427" s="18">
        <v>123506</v>
      </c>
      <c r="I427" s="15">
        <v>3304.3872000000001</v>
      </c>
    </row>
    <row r="428" spans="1:9">
      <c r="A428" s="87" t="s">
        <v>189</v>
      </c>
      <c r="B428" s="18">
        <v>24316</v>
      </c>
      <c r="C428" s="15">
        <v>90.59</v>
      </c>
      <c r="D428" s="15">
        <v>143.56</v>
      </c>
      <c r="E428" s="15">
        <v>0</v>
      </c>
      <c r="F428" s="15">
        <v>7.63</v>
      </c>
      <c r="G428" s="18">
        <v>8617</v>
      </c>
      <c r="H428" s="18">
        <v>123506</v>
      </c>
      <c r="I428" s="15">
        <v>3304.3872000000001</v>
      </c>
    </row>
    <row r="429" spans="1:9">
      <c r="A429" s="87" t="s">
        <v>190</v>
      </c>
      <c r="B429" s="18">
        <v>24912</v>
      </c>
      <c r="C429" s="15">
        <v>92.81</v>
      </c>
      <c r="D429" s="15">
        <v>143.55000000000001</v>
      </c>
      <c r="E429" s="15">
        <v>0</v>
      </c>
      <c r="F429" s="15">
        <v>7.74</v>
      </c>
      <c r="G429" s="18">
        <v>8617</v>
      </c>
      <c r="H429" s="18">
        <v>123506</v>
      </c>
      <c r="I429" s="15">
        <v>3304.3872000000001</v>
      </c>
    </row>
    <row r="430" spans="1:9">
      <c r="A430" s="87" t="s">
        <v>191</v>
      </c>
      <c r="B430" s="18">
        <v>25509</v>
      </c>
      <c r="C430" s="15">
        <v>95.04</v>
      </c>
      <c r="D430" s="15">
        <v>143.53</v>
      </c>
      <c r="E430" s="15">
        <v>0</v>
      </c>
      <c r="F430" s="15">
        <v>7.85</v>
      </c>
      <c r="G430" s="18">
        <v>8617</v>
      </c>
      <c r="H430" s="18">
        <v>123506</v>
      </c>
      <c r="I430" s="15">
        <v>3304.3872000000001</v>
      </c>
    </row>
    <row r="431" spans="1:9">
      <c r="A431" s="87" t="s">
        <v>192</v>
      </c>
      <c r="B431" s="18">
        <v>26106</v>
      </c>
      <c r="C431" s="15">
        <v>97.26</v>
      </c>
      <c r="D431" s="15">
        <v>143.52000000000001</v>
      </c>
      <c r="E431" s="15">
        <v>0</v>
      </c>
      <c r="F431" s="15">
        <v>7.96</v>
      </c>
      <c r="G431" s="18">
        <v>8617</v>
      </c>
      <c r="H431" s="18">
        <v>123506</v>
      </c>
      <c r="I431" s="15">
        <v>3304.3872000000001</v>
      </c>
    </row>
    <row r="432" spans="1:9">
      <c r="A432" s="87" t="s">
        <v>193</v>
      </c>
      <c r="B432" s="18">
        <v>26703</v>
      </c>
      <c r="C432" s="15">
        <v>99.48</v>
      </c>
      <c r="D432" s="15">
        <v>143.51</v>
      </c>
      <c r="E432" s="15">
        <v>0</v>
      </c>
      <c r="F432" s="15">
        <v>8.07</v>
      </c>
      <c r="G432" s="18">
        <v>8618</v>
      </c>
      <c r="H432" s="18">
        <v>123506</v>
      </c>
      <c r="I432" s="15">
        <v>3304.3872000000001</v>
      </c>
    </row>
    <row r="433" spans="1:9">
      <c r="A433" s="87" t="s">
        <v>194</v>
      </c>
      <c r="B433" s="18">
        <v>27300</v>
      </c>
      <c r="C433" s="15">
        <v>101.71</v>
      </c>
      <c r="D433" s="15">
        <v>143.5</v>
      </c>
      <c r="E433" s="15">
        <v>0</v>
      </c>
      <c r="F433" s="15">
        <v>8.19</v>
      </c>
      <c r="G433" s="18">
        <v>8618</v>
      </c>
      <c r="H433" s="18">
        <v>123506</v>
      </c>
      <c r="I433" s="15">
        <v>3304.3872000000001</v>
      </c>
    </row>
    <row r="434" spans="1:9">
      <c r="A434" s="87" t="s">
        <v>195</v>
      </c>
      <c r="B434" s="18">
        <v>27897</v>
      </c>
      <c r="C434" s="15">
        <v>103.93</v>
      </c>
      <c r="D434" s="15">
        <v>143.49</v>
      </c>
      <c r="E434" s="15">
        <v>0</v>
      </c>
      <c r="F434" s="15">
        <v>8.3000000000000007</v>
      </c>
      <c r="G434" s="18">
        <v>8619</v>
      </c>
      <c r="H434" s="18">
        <v>123506</v>
      </c>
      <c r="I434" s="15">
        <v>3304.3872000000001</v>
      </c>
    </row>
    <row r="435" spans="1:9">
      <c r="A435" s="87" t="s">
        <v>196</v>
      </c>
      <c r="B435" s="18">
        <v>28493</v>
      </c>
      <c r="C435" s="15">
        <v>106.16</v>
      </c>
      <c r="D435" s="15">
        <v>143.47999999999999</v>
      </c>
      <c r="E435" s="15">
        <v>0</v>
      </c>
      <c r="F435" s="15">
        <v>8.41</v>
      </c>
      <c r="G435" s="18">
        <v>8617</v>
      </c>
      <c r="H435" s="18">
        <v>123506</v>
      </c>
      <c r="I435" s="15">
        <v>3304.3872000000001</v>
      </c>
    </row>
    <row r="436" spans="1:9">
      <c r="A436" s="87" t="s">
        <v>197</v>
      </c>
      <c r="B436" s="18">
        <v>29090</v>
      </c>
      <c r="C436" s="15">
        <v>108.38</v>
      </c>
      <c r="D436" s="15">
        <v>143.47</v>
      </c>
      <c r="E436" s="15">
        <v>0</v>
      </c>
      <c r="F436" s="15">
        <v>8.5299999999999994</v>
      </c>
      <c r="G436" s="18">
        <v>8616</v>
      </c>
      <c r="H436" s="18">
        <v>123506</v>
      </c>
      <c r="I436" s="15">
        <v>3304.3872000000001</v>
      </c>
    </row>
    <row r="437" spans="1:9">
      <c r="A437" s="87" t="s">
        <v>197</v>
      </c>
      <c r="B437" s="18">
        <v>29687</v>
      </c>
      <c r="C437" s="15">
        <v>110.6</v>
      </c>
      <c r="D437" s="15">
        <v>143.46</v>
      </c>
      <c r="E437" s="15">
        <v>0</v>
      </c>
      <c r="F437" s="15">
        <v>8.64</v>
      </c>
      <c r="G437" s="18">
        <v>8617</v>
      </c>
      <c r="H437" s="18">
        <v>123506</v>
      </c>
      <c r="I437" s="15">
        <v>3304.3872000000001</v>
      </c>
    </row>
    <row r="438" spans="1:9">
      <c r="A438" s="87" t="s">
        <v>199</v>
      </c>
      <c r="B438" s="18">
        <v>30284</v>
      </c>
      <c r="C438" s="15">
        <v>112.83</v>
      </c>
      <c r="D438" s="15">
        <v>143.44999999999999</v>
      </c>
      <c r="E438" s="15">
        <v>0</v>
      </c>
      <c r="F438" s="15">
        <v>8.76</v>
      </c>
      <c r="G438" s="18">
        <v>8616</v>
      </c>
      <c r="H438" s="18">
        <v>123506</v>
      </c>
      <c r="I438" s="15">
        <v>3304.3872000000001</v>
      </c>
    </row>
    <row r="439" spans="1:9">
      <c r="A439" s="87" t="s">
        <v>200</v>
      </c>
      <c r="B439" s="18">
        <v>30881</v>
      </c>
      <c r="C439" s="15">
        <v>115.05</v>
      </c>
      <c r="D439" s="15">
        <v>143.44</v>
      </c>
      <c r="E439" s="15">
        <v>0</v>
      </c>
      <c r="F439" s="15">
        <v>8.8800000000000008</v>
      </c>
      <c r="G439" s="18">
        <v>8616</v>
      </c>
      <c r="H439" s="18">
        <v>123506</v>
      </c>
      <c r="I439" s="15">
        <v>3304.3968</v>
      </c>
    </row>
    <row r="440" spans="1:9">
      <c r="A440" s="87" t="s">
        <v>201</v>
      </c>
      <c r="B440" s="18">
        <v>31478</v>
      </c>
      <c r="C440" s="15">
        <v>117.27</v>
      </c>
      <c r="D440" s="15">
        <v>143.43</v>
      </c>
      <c r="E440" s="15">
        <v>0</v>
      </c>
      <c r="F440" s="15">
        <v>8.99</v>
      </c>
      <c r="G440" s="18">
        <v>8618</v>
      </c>
      <c r="H440" s="18">
        <v>123506</v>
      </c>
      <c r="I440" s="15">
        <v>3304.3968</v>
      </c>
    </row>
    <row r="441" spans="1:9">
      <c r="A441" s="87" t="s">
        <v>202</v>
      </c>
      <c r="B441" s="18">
        <v>32074</v>
      </c>
      <c r="C441" s="15">
        <v>119.5</v>
      </c>
      <c r="D441" s="15">
        <v>143.41999999999999</v>
      </c>
      <c r="E441" s="15">
        <v>0</v>
      </c>
      <c r="F441" s="15">
        <v>9.11</v>
      </c>
      <c r="G441" s="18">
        <v>8617</v>
      </c>
      <c r="H441" s="18">
        <v>123506</v>
      </c>
      <c r="I441" s="15">
        <v>3304.3968</v>
      </c>
    </row>
    <row r="442" spans="1:9">
      <c r="A442" s="87" t="s">
        <v>203</v>
      </c>
      <c r="B442" s="18">
        <v>32671</v>
      </c>
      <c r="C442" s="15">
        <v>121.72</v>
      </c>
      <c r="D442" s="15">
        <v>143.41999999999999</v>
      </c>
      <c r="E442" s="15">
        <v>0</v>
      </c>
      <c r="F442" s="15">
        <v>9.2200000000000006</v>
      </c>
      <c r="G442" s="18">
        <v>8618</v>
      </c>
      <c r="H442" s="18">
        <v>123506</v>
      </c>
      <c r="I442" s="15">
        <v>3304.3968</v>
      </c>
    </row>
    <row r="443" spans="1:9">
      <c r="A443" s="87" t="s">
        <v>204</v>
      </c>
      <c r="B443" s="18">
        <v>33268</v>
      </c>
      <c r="C443" s="15">
        <v>123.94</v>
      </c>
      <c r="D443" s="15">
        <v>143.41</v>
      </c>
      <c r="E443" s="15">
        <v>0</v>
      </c>
      <c r="F443" s="15">
        <v>9.34</v>
      </c>
      <c r="G443" s="18">
        <v>8617</v>
      </c>
      <c r="H443" s="18">
        <v>123506</v>
      </c>
      <c r="I443" s="15">
        <v>3304.3968</v>
      </c>
    </row>
    <row r="444" spans="1:9">
      <c r="A444" s="87" t="s">
        <v>205</v>
      </c>
      <c r="B444" s="18">
        <v>33865</v>
      </c>
      <c r="C444" s="15">
        <v>126.17</v>
      </c>
      <c r="D444" s="15">
        <v>143.4</v>
      </c>
      <c r="E444" s="15">
        <v>0</v>
      </c>
      <c r="F444" s="15">
        <v>9.4600000000000009</v>
      </c>
      <c r="G444" s="18">
        <v>8618</v>
      </c>
      <c r="H444" s="18">
        <v>123506</v>
      </c>
      <c r="I444" s="15">
        <v>3304.3968</v>
      </c>
    </row>
    <row r="445" spans="1:9">
      <c r="A445" s="87" t="s">
        <v>206</v>
      </c>
      <c r="B445" s="18">
        <v>34462</v>
      </c>
      <c r="C445" s="15">
        <v>128.38999999999999</v>
      </c>
      <c r="D445" s="15">
        <v>143.38999999999999</v>
      </c>
      <c r="E445" s="15">
        <v>0</v>
      </c>
      <c r="F445" s="15">
        <v>9.58</v>
      </c>
      <c r="G445" s="18">
        <v>8617</v>
      </c>
      <c r="H445" s="18">
        <v>123506</v>
      </c>
      <c r="I445" s="15">
        <v>3304.3968</v>
      </c>
    </row>
    <row r="446" spans="1:9">
      <c r="A446" s="87" t="s">
        <v>207</v>
      </c>
      <c r="B446" s="18">
        <v>35059</v>
      </c>
      <c r="C446" s="15">
        <v>130.61000000000001</v>
      </c>
      <c r="D446" s="15">
        <v>143.38999999999999</v>
      </c>
      <c r="E446" s="15">
        <v>0</v>
      </c>
      <c r="F446" s="15">
        <v>9.69</v>
      </c>
      <c r="G446" s="18">
        <v>8617</v>
      </c>
      <c r="H446" s="18">
        <v>123506</v>
      </c>
      <c r="I446" s="15">
        <v>3304.3968</v>
      </c>
    </row>
    <row r="447" spans="1:9">
      <c r="A447" s="87" t="s">
        <v>208</v>
      </c>
      <c r="B447" s="18">
        <v>35655</v>
      </c>
      <c r="C447" s="15">
        <v>132.84</v>
      </c>
      <c r="D447" s="15">
        <v>143.38</v>
      </c>
      <c r="E447" s="15">
        <v>0</v>
      </c>
      <c r="F447" s="15">
        <v>9.81</v>
      </c>
      <c r="G447" s="18">
        <v>8618</v>
      </c>
      <c r="H447" s="18">
        <v>123506</v>
      </c>
      <c r="I447" s="15">
        <v>3304.3968</v>
      </c>
    </row>
    <row r="448" spans="1:9" ht="15.75" thickBot="1">
      <c r="A448" s="8" t="s">
        <v>209</v>
      </c>
    </row>
    <row r="449" spans="1:9" ht="15" customHeight="1">
      <c r="A449" s="56" t="s">
        <v>1</v>
      </c>
      <c r="B449" s="49" t="s">
        <v>43</v>
      </c>
      <c r="C449" s="62"/>
      <c r="D449" s="364" t="s">
        <v>426</v>
      </c>
      <c r="E449" s="364"/>
      <c r="F449" s="364"/>
      <c r="G449" s="48" t="s">
        <v>3</v>
      </c>
      <c r="H449" s="49"/>
      <c r="I449" s="63" t="str">
        <f>VLOOKUP(B450,'Table of Contents'!$B$6:$E$49,4,FALSE)</f>
        <v>Fresh Water</v>
      </c>
    </row>
    <row r="450" spans="1:9" ht="15" customHeight="1">
      <c r="A450" s="57" t="s">
        <v>2</v>
      </c>
      <c r="B450" s="51" t="s">
        <v>47</v>
      </c>
      <c r="C450" s="64"/>
      <c r="D450" s="365"/>
      <c r="E450" s="365"/>
      <c r="F450" s="365"/>
      <c r="G450" s="50" t="s">
        <v>105</v>
      </c>
      <c r="H450" s="52"/>
      <c r="I450" s="219">
        <f>VLOOKUP(B450,Summary!$B$7:$J$59,3,FALSE)</f>
        <v>1</v>
      </c>
    </row>
    <row r="451" spans="1:9" ht="15.75" customHeight="1" thickBot="1">
      <c r="A451" s="58" t="s">
        <v>104</v>
      </c>
      <c r="B451" s="54" t="str">
        <f>VLOOKUP(B450,'Table of Contents'!$B$6:$E$49,2,)</f>
        <v>Fr. 67 - 76 Centerline</v>
      </c>
      <c r="C451" s="65"/>
      <c r="D451" s="366"/>
      <c r="E451" s="366"/>
      <c r="F451" s="366"/>
      <c r="G451" s="53" t="s">
        <v>106</v>
      </c>
      <c r="H451" s="54"/>
      <c r="I451" s="81" t="str">
        <f>VLOOKUP(B450,'Table of Contents'!$B$6:$E$49,3,)</f>
        <v>ANTIROLLTK.C</v>
      </c>
    </row>
    <row r="453" spans="1:9">
      <c r="A453" s="59" t="s">
        <v>107</v>
      </c>
      <c r="B453" s="40" t="s">
        <v>82</v>
      </c>
      <c r="C453" s="40" t="s">
        <v>82</v>
      </c>
      <c r="D453" s="40" t="s">
        <v>84</v>
      </c>
      <c r="E453" s="40" t="s">
        <v>85</v>
      </c>
      <c r="F453" s="40" t="s">
        <v>86</v>
      </c>
      <c r="G453" s="367" t="s">
        <v>108</v>
      </c>
      <c r="H453" s="367"/>
      <c r="I453" s="40" t="s">
        <v>109</v>
      </c>
    </row>
    <row r="454" spans="1:9">
      <c r="A454" s="60" t="s">
        <v>156</v>
      </c>
      <c r="B454" s="43" t="s">
        <v>147</v>
      </c>
      <c r="C454" s="42" t="s">
        <v>241</v>
      </c>
      <c r="D454" s="42" t="s">
        <v>148</v>
      </c>
      <c r="E454" s="43" t="s">
        <v>149</v>
      </c>
      <c r="F454" s="43" t="s">
        <v>150</v>
      </c>
      <c r="G454" s="69" t="s">
        <v>151</v>
      </c>
      <c r="H454" s="69" t="s">
        <v>152</v>
      </c>
      <c r="I454" s="43" t="s">
        <v>153</v>
      </c>
    </row>
    <row r="455" spans="1:9">
      <c r="A455" s="87" t="s">
        <v>210</v>
      </c>
      <c r="B455" s="18">
        <v>36252</v>
      </c>
      <c r="C455" s="15">
        <v>135.06</v>
      </c>
      <c r="D455" s="15">
        <v>143.37</v>
      </c>
      <c r="E455" s="15">
        <v>0</v>
      </c>
      <c r="F455" s="15">
        <v>9.93</v>
      </c>
      <c r="G455" s="18">
        <v>8617</v>
      </c>
      <c r="H455" s="18">
        <v>123507</v>
      </c>
      <c r="I455" s="15">
        <v>3304.3968</v>
      </c>
    </row>
    <row r="456" spans="1:9">
      <c r="A456" s="87" t="s">
        <v>211</v>
      </c>
      <c r="B456" s="18">
        <v>36849</v>
      </c>
      <c r="C456" s="15">
        <v>137.29</v>
      </c>
      <c r="D456" s="15">
        <v>143.37</v>
      </c>
      <c r="E456" s="15">
        <v>0</v>
      </c>
      <c r="F456" s="15">
        <v>10.050000000000001</v>
      </c>
      <c r="G456" s="18">
        <v>8618</v>
      </c>
      <c r="H456" s="18">
        <v>123507</v>
      </c>
      <c r="I456" s="15">
        <v>3304.3968</v>
      </c>
    </row>
    <row r="457" spans="1:9">
      <c r="A457" s="87" t="s">
        <v>212</v>
      </c>
      <c r="B457" s="18">
        <v>37446</v>
      </c>
      <c r="C457" s="15">
        <v>139.51</v>
      </c>
      <c r="D457" s="15">
        <v>143.36000000000001</v>
      </c>
      <c r="E457" s="15">
        <v>0</v>
      </c>
      <c r="F457" s="15">
        <v>10.17</v>
      </c>
      <c r="G457" s="18">
        <v>8617</v>
      </c>
      <c r="H457" s="18">
        <v>123507</v>
      </c>
      <c r="I457" s="15">
        <v>3304.3968</v>
      </c>
    </row>
    <row r="458" spans="1:9">
      <c r="A458" s="87" t="s">
        <v>213</v>
      </c>
      <c r="B458" s="18">
        <v>38043</v>
      </c>
      <c r="C458" s="15">
        <v>141.72999999999999</v>
      </c>
      <c r="D458" s="15">
        <v>143.36000000000001</v>
      </c>
      <c r="E458" s="15">
        <v>0</v>
      </c>
      <c r="F458" s="15">
        <v>10.29</v>
      </c>
      <c r="G458" s="18">
        <v>8617</v>
      </c>
      <c r="H458" s="18">
        <v>123507</v>
      </c>
      <c r="I458" s="15">
        <v>3304.3968</v>
      </c>
    </row>
    <row r="459" spans="1:9">
      <c r="A459" s="185" t="s">
        <v>214</v>
      </c>
      <c r="B459" s="178">
        <v>38639</v>
      </c>
      <c r="C459" s="196">
        <v>143.96</v>
      </c>
      <c r="D459" s="196">
        <v>143.35</v>
      </c>
      <c r="E459" s="196">
        <v>0</v>
      </c>
      <c r="F459" s="196">
        <v>10.41</v>
      </c>
      <c r="G459" s="178">
        <v>8618</v>
      </c>
      <c r="H459" s="178">
        <v>123507</v>
      </c>
      <c r="I459" s="196">
        <v>3304.3968</v>
      </c>
    </row>
    <row r="460" spans="1:9">
      <c r="A460" s="87" t="s">
        <v>215</v>
      </c>
      <c r="B460" s="18">
        <v>39236</v>
      </c>
      <c r="C460" s="15">
        <v>146.18</v>
      </c>
      <c r="D460" s="15">
        <v>143.35</v>
      </c>
      <c r="E460" s="15">
        <v>0</v>
      </c>
      <c r="F460" s="15">
        <v>10.53</v>
      </c>
      <c r="G460" s="18">
        <v>8617</v>
      </c>
      <c r="H460" s="18">
        <v>123507</v>
      </c>
      <c r="I460" s="15">
        <v>3304.3968</v>
      </c>
    </row>
    <row r="461" spans="1:9">
      <c r="A461" s="186" t="s">
        <v>216</v>
      </c>
      <c r="B461" s="181">
        <v>39833</v>
      </c>
      <c r="C461" s="197">
        <v>148.4</v>
      </c>
      <c r="D461" s="197">
        <v>143.34</v>
      </c>
      <c r="E461" s="197">
        <v>0</v>
      </c>
      <c r="F461" s="197">
        <v>10.65</v>
      </c>
      <c r="G461" s="181">
        <v>8618</v>
      </c>
      <c r="H461" s="181">
        <v>123507</v>
      </c>
      <c r="I461" s="197">
        <v>3304.3968</v>
      </c>
    </row>
    <row r="462" spans="1:9">
      <c r="A462" s="87" t="s">
        <v>217</v>
      </c>
      <c r="B462" s="18">
        <v>40430</v>
      </c>
      <c r="C462" s="15">
        <v>150.63</v>
      </c>
      <c r="D462" s="15">
        <v>143.34</v>
      </c>
      <c r="E462" s="15">
        <v>0</v>
      </c>
      <c r="F462" s="15">
        <v>10.76</v>
      </c>
      <c r="G462" s="18">
        <v>8617</v>
      </c>
      <c r="H462" s="18">
        <v>123507</v>
      </c>
      <c r="I462" s="15">
        <v>3304.3968</v>
      </c>
    </row>
    <row r="463" spans="1:9" ht="15.75" thickBot="1">
      <c r="A463" s="93" t="s">
        <v>296</v>
      </c>
      <c r="B463" s="78">
        <v>40728</v>
      </c>
      <c r="C463" s="67">
        <v>151.74</v>
      </c>
      <c r="D463" s="67">
        <v>143.33000000000001</v>
      </c>
      <c r="E463" s="67">
        <v>0</v>
      </c>
      <c r="F463" s="67">
        <v>10.82</v>
      </c>
      <c r="G463" s="95">
        <v>0</v>
      </c>
      <c r="H463" s="95">
        <v>0</v>
      </c>
      <c r="I463" s="67">
        <v>0</v>
      </c>
    </row>
    <row r="464" spans="1:9" ht="15" customHeight="1">
      <c r="A464" s="56" t="s">
        <v>1</v>
      </c>
      <c r="B464" s="49" t="s">
        <v>43</v>
      </c>
      <c r="C464" s="62"/>
      <c r="D464" s="364" t="s">
        <v>425</v>
      </c>
      <c r="E464" s="364"/>
      <c r="F464" s="364"/>
      <c r="G464" s="48" t="s">
        <v>3</v>
      </c>
      <c r="H464" s="49"/>
      <c r="I464" s="63" t="str">
        <f>VLOOKUP(B465,'Table of Contents'!$B$6:$E$49,4,FALSE)</f>
        <v>Fresh Water</v>
      </c>
    </row>
    <row r="465" spans="1:9" ht="15" customHeight="1">
      <c r="A465" s="57" t="s">
        <v>2</v>
      </c>
      <c r="B465" s="51" t="s">
        <v>47</v>
      </c>
      <c r="C465" s="64"/>
      <c r="D465" s="365"/>
      <c r="E465" s="365"/>
      <c r="F465" s="365"/>
      <c r="G465" s="50" t="s">
        <v>105</v>
      </c>
      <c r="H465" s="52"/>
      <c r="I465" s="219">
        <f>VLOOKUP(B465,Summary!$B$7:$J$59,3,FALSE)</f>
        <v>1</v>
      </c>
    </row>
    <row r="466" spans="1:9" ht="15.75" customHeight="1" thickBot="1">
      <c r="A466" s="58" t="s">
        <v>104</v>
      </c>
      <c r="B466" s="54" t="str">
        <f>VLOOKUP(B465,'Table of Contents'!$B$6:$E$49,2,)</f>
        <v>Fr. 67 - 76 Centerline</v>
      </c>
      <c r="C466" s="65"/>
      <c r="D466" s="366"/>
      <c r="E466" s="366"/>
      <c r="F466" s="366"/>
      <c r="G466" s="53" t="s">
        <v>106</v>
      </c>
      <c r="H466" s="54"/>
      <c r="I466" s="199" t="s">
        <v>320</v>
      </c>
    </row>
    <row r="467" spans="1:9">
      <c r="E467" s="66"/>
    </row>
    <row r="468" spans="1:9">
      <c r="A468" s="362" t="s">
        <v>473</v>
      </c>
      <c r="B468" s="362"/>
      <c r="C468" s="362"/>
      <c r="D468" s="362"/>
      <c r="E468" s="362"/>
      <c r="F468" s="362"/>
      <c r="G468" s="362"/>
      <c r="H468" s="362"/>
      <c r="I468" s="362"/>
    </row>
    <row r="469" spans="1:9">
      <c r="A469" s="362" t="s">
        <v>319</v>
      </c>
      <c r="B469" s="362"/>
      <c r="C469" s="362"/>
      <c r="D469" s="362"/>
      <c r="E469" s="362"/>
      <c r="F469" s="362"/>
      <c r="G469" s="362"/>
      <c r="H469" s="362"/>
      <c r="I469" s="362"/>
    </row>
    <row r="470" spans="1:9">
      <c r="A470" s="363" t="s">
        <v>307</v>
      </c>
      <c r="B470" s="363"/>
      <c r="C470" s="363"/>
      <c r="D470" s="363"/>
      <c r="E470" s="363"/>
      <c r="F470" s="363"/>
      <c r="G470" s="363"/>
      <c r="H470" s="363"/>
      <c r="I470" s="363"/>
    </row>
    <row r="471" spans="1:9">
      <c r="A471" s="362" t="s">
        <v>291</v>
      </c>
      <c r="B471" s="362"/>
      <c r="C471" s="362"/>
      <c r="D471" s="362"/>
      <c r="E471" s="362"/>
      <c r="F471" s="362"/>
      <c r="G471" s="362"/>
      <c r="H471" s="362"/>
      <c r="I471" s="362"/>
    </row>
    <row r="473" spans="1:9">
      <c r="A473" s="59" t="s">
        <v>107</v>
      </c>
      <c r="B473" s="40" t="s">
        <v>82</v>
      </c>
      <c r="C473" s="40" t="s">
        <v>82</v>
      </c>
      <c r="D473" s="40" t="s">
        <v>84</v>
      </c>
      <c r="E473" s="40" t="s">
        <v>85</v>
      </c>
      <c r="F473" s="40" t="s">
        <v>86</v>
      </c>
      <c r="G473" s="367" t="s">
        <v>108</v>
      </c>
      <c r="H473" s="367"/>
      <c r="I473" s="40" t="s">
        <v>109</v>
      </c>
    </row>
    <row r="474" spans="1:9">
      <c r="A474" s="60" t="s">
        <v>156</v>
      </c>
      <c r="B474" s="43" t="s">
        <v>147</v>
      </c>
      <c r="C474" s="42" t="s">
        <v>241</v>
      </c>
      <c r="D474" s="42" t="s">
        <v>148</v>
      </c>
      <c r="E474" s="43" t="s">
        <v>149</v>
      </c>
      <c r="F474" s="43" t="s">
        <v>150</v>
      </c>
      <c r="G474" s="69" t="s">
        <v>151</v>
      </c>
      <c r="H474" s="69" t="s">
        <v>152</v>
      </c>
      <c r="I474" s="43" t="s">
        <v>153</v>
      </c>
    </row>
    <row r="475" spans="1:9">
      <c r="A475" s="87" t="s">
        <v>160</v>
      </c>
      <c r="B475" s="18">
        <v>1926</v>
      </c>
      <c r="C475" s="15">
        <v>7.18</v>
      </c>
      <c r="D475" s="15">
        <v>144.18</v>
      </c>
      <c r="E475" s="15">
        <v>0</v>
      </c>
      <c r="F475" s="15">
        <v>4.4000000000000004</v>
      </c>
      <c r="G475" s="18">
        <v>8192</v>
      </c>
      <c r="H475" s="18">
        <v>35945</v>
      </c>
      <c r="I475" s="15">
        <v>961.70879999999988</v>
      </c>
    </row>
    <row r="476" spans="1:9">
      <c r="A476" s="87" t="s">
        <v>161</v>
      </c>
      <c r="B476" s="18">
        <v>2821</v>
      </c>
      <c r="C476" s="15">
        <v>10.51</v>
      </c>
      <c r="D476" s="15">
        <v>144.13999999999999</v>
      </c>
      <c r="E476" s="15">
        <v>0</v>
      </c>
      <c r="F476" s="15">
        <v>4.57</v>
      </c>
      <c r="G476" s="18">
        <v>11042</v>
      </c>
      <c r="H476" s="18">
        <v>65024</v>
      </c>
      <c r="I476" s="15">
        <v>1739.712</v>
      </c>
    </row>
    <row r="477" spans="1:9">
      <c r="A477" s="87" t="s">
        <v>162</v>
      </c>
      <c r="B477" s="18">
        <v>3905</v>
      </c>
      <c r="C477" s="15">
        <v>14.55</v>
      </c>
      <c r="D477" s="15">
        <v>144.07</v>
      </c>
      <c r="E477" s="15">
        <v>0</v>
      </c>
      <c r="F477" s="15">
        <v>4.74</v>
      </c>
      <c r="G477" s="18">
        <v>13807</v>
      </c>
      <c r="H477" s="18">
        <v>104341</v>
      </c>
      <c r="I477" s="15">
        <v>2791.6319999999996</v>
      </c>
    </row>
    <row r="478" spans="1:9">
      <c r="A478" s="87" t="s">
        <v>163</v>
      </c>
      <c r="B478" s="18">
        <v>5157</v>
      </c>
      <c r="C478" s="15">
        <v>19.21</v>
      </c>
      <c r="D478" s="15">
        <v>144.02000000000001</v>
      </c>
      <c r="E478" s="15">
        <v>0</v>
      </c>
      <c r="F478" s="15">
        <v>4.91</v>
      </c>
      <c r="G478" s="18">
        <v>15171</v>
      </c>
      <c r="H478" s="18">
        <v>137842</v>
      </c>
      <c r="I478" s="15">
        <v>3687.9551999999999</v>
      </c>
    </row>
    <row r="479" spans="1:9">
      <c r="A479" s="87" t="s">
        <v>164</v>
      </c>
      <c r="B479" s="18">
        <v>6500</v>
      </c>
      <c r="C479" s="15">
        <v>24.22</v>
      </c>
      <c r="D479" s="15">
        <v>144.03</v>
      </c>
      <c r="E479" s="15">
        <v>0</v>
      </c>
      <c r="F479" s="15">
        <v>5.07</v>
      </c>
      <c r="G479" s="18">
        <v>15909</v>
      </c>
      <c r="H479" s="18">
        <v>150756</v>
      </c>
      <c r="I479" s="15">
        <v>4033.4592000000002</v>
      </c>
    </row>
    <row r="480" spans="1:9">
      <c r="A480" s="87" t="s">
        <v>165</v>
      </c>
      <c r="B480" s="18">
        <v>7860</v>
      </c>
      <c r="C480" s="15">
        <v>29.28</v>
      </c>
      <c r="D480" s="15">
        <v>144.05000000000001</v>
      </c>
      <c r="E480" s="15">
        <v>0</v>
      </c>
      <c r="F480" s="15">
        <v>5.22</v>
      </c>
      <c r="G480" s="18">
        <v>15962</v>
      </c>
      <c r="H480" s="18">
        <v>151792</v>
      </c>
      <c r="I480" s="15">
        <v>4061.1839999999993</v>
      </c>
    </row>
    <row r="481" spans="1:9">
      <c r="A481" s="87" t="s">
        <v>166</v>
      </c>
      <c r="B481" s="18">
        <v>9168</v>
      </c>
      <c r="C481" s="15">
        <v>34.159999999999997</v>
      </c>
      <c r="D481" s="15">
        <v>144.08000000000001</v>
      </c>
      <c r="E481" s="15">
        <v>0</v>
      </c>
      <c r="F481" s="15">
        <v>5.35</v>
      </c>
      <c r="G481" s="18">
        <v>15155</v>
      </c>
      <c r="H481" s="18">
        <v>152140</v>
      </c>
      <c r="I481" s="15">
        <v>4070.4671999999996</v>
      </c>
    </row>
    <row r="482" spans="1:9">
      <c r="A482" s="87" t="s">
        <v>167</v>
      </c>
      <c r="B482" s="18">
        <v>10298</v>
      </c>
      <c r="C482" s="15">
        <v>38.36</v>
      </c>
      <c r="D482" s="15">
        <v>144.1</v>
      </c>
      <c r="E482" s="15">
        <v>0</v>
      </c>
      <c r="F482" s="15">
        <v>5.47</v>
      </c>
      <c r="G482" s="18">
        <v>13407</v>
      </c>
      <c r="H482" s="18">
        <v>150955</v>
      </c>
      <c r="I482" s="15">
        <v>4038.7776000000003</v>
      </c>
    </row>
    <row r="483" spans="1:9">
      <c r="A483" s="87" t="s">
        <v>168</v>
      </c>
      <c r="B483" s="18">
        <v>11274</v>
      </c>
      <c r="C483" s="15">
        <v>42</v>
      </c>
      <c r="D483" s="15">
        <v>144.09</v>
      </c>
      <c r="E483" s="15">
        <v>0</v>
      </c>
      <c r="F483" s="15">
        <v>5.57</v>
      </c>
      <c r="G483" s="18">
        <v>12071</v>
      </c>
      <c r="H483" s="18">
        <v>146805</v>
      </c>
      <c r="I483" s="15">
        <v>3927.7535999999996</v>
      </c>
    </row>
    <row r="484" spans="1:9">
      <c r="A484" s="87" t="s">
        <v>169</v>
      </c>
      <c r="B484" s="18">
        <v>12105</v>
      </c>
      <c r="C484" s="15">
        <v>45.1</v>
      </c>
      <c r="D484" s="15">
        <v>144.08000000000001</v>
      </c>
      <c r="E484" s="15">
        <v>0</v>
      </c>
      <c r="F484" s="15">
        <v>5.67</v>
      </c>
      <c r="G484" s="18">
        <v>10706</v>
      </c>
      <c r="H484" s="18">
        <v>138359</v>
      </c>
      <c r="I484" s="15">
        <v>3701.7599999999998</v>
      </c>
    </row>
    <row r="485" spans="1:9">
      <c r="A485" s="87" t="s">
        <v>170</v>
      </c>
      <c r="B485" s="18">
        <v>12795</v>
      </c>
      <c r="C485" s="15">
        <v>47.67</v>
      </c>
      <c r="D485" s="15">
        <v>144.06</v>
      </c>
      <c r="E485" s="15">
        <v>0</v>
      </c>
      <c r="F485" s="15">
        <v>5.75</v>
      </c>
      <c r="G485" s="18">
        <v>9454</v>
      </c>
      <c r="H485" s="18">
        <v>127481</v>
      </c>
      <c r="I485" s="15">
        <v>3410.7359999999999</v>
      </c>
    </row>
    <row r="486" spans="1:9">
      <c r="A486" s="87" t="s">
        <v>171</v>
      </c>
      <c r="B486" s="18">
        <v>13403</v>
      </c>
      <c r="C486" s="15">
        <v>49.94</v>
      </c>
      <c r="D486" s="15">
        <v>144.01</v>
      </c>
      <c r="E486" s="15">
        <v>0</v>
      </c>
      <c r="F486" s="15">
        <v>5.82</v>
      </c>
      <c r="G486" s="18">
        <v>8618</v>
      </c>
      <c r="H486" s="18">
        <v>123504</v>
      </c>
      <c r="I486" s="15">
        <v>3304.3391999999999</v>
      </c>
    </row>
    <row r="487" spans="1:9">
      <c r="A487" s="87" t="s">
        <v>172</v>
      </c>
      <c r="B487" s="18">
        <v>14000</v>
      </c>
      <c r="C487" s="15">
        <v>52.16</v>
      </c>
      <c r="D487" s="15">
        <v>143.97</v>
      </c>
      <c r="E487" s="15">
        <v>0</v>
      </c>
      <c r="F487" s="15">
        <v>5.9</v>
      </c>
      <c r="G487" s="18">
        <v>8615</v>
      </c>
      <c r="H487" s="18">
        <v>123506</v>
      </c>
      <c r="I487" s="15">
        <v>3304.3775999999998</v>
      </c>
    </row>
    <row r="488" spans="1:9">
      <c r="A488" s="87" t="s">
        <v>173</v>
      </c>
      <c r="B488" s="18">
        <v>14597</v>
      </c>
      <c r="C488" s="15">
        <v>54.38</v>
      </c>
      <c r="D488" s="15">
        <v>143.93</v>
      </c>
      <c r="E488" s="15">
        <v>0</v>
      </c>
      <c r="F488" s="15">
        <v>5.99</v>
      </c>
      <c r="G488" s="18">
        <v>8617</v>
      </c>
      <c r="H488" s="18">
        <v>123506</v>
      </c>
      <c r="I488" s="15">
        <v>3304.3775999999998</v>
      </c>
    </row>
    <row r="489" spans="1:9">
      <c r="A489" s="87" t="s">
        <v>174</v>
      </c>
      <c r="B489" s="18">
        <v>15194</v>
      </c>
      <c r="C489" s="15">
        <v>56.61</v>
      </c>
      <c r="D489" s="15">
        <v>143.88999999999999</v>
      </c>
      <c r="E489" s="15">
        <v>0</v>
      </c>
      <c r="F489" s="15">
        <v>6.07</v>
      </c>
      <c r="G489" s="18">
        <v>8618</v>
      </c>
      <c r="H489" s="18">
        <v>123506</v>
      </c>
      <c r="I489" s="15">
        <v>3304.3775999999998</v>
      </c>
    </row>
    <row r="490" spans="1:9">
      <c r="A490" s="87" t="s">
        <v>175</v>
      </c>
      <c r="B490" s="18">
        <v>15790</v>
      </c>
      <c r="C490" s="15">
        <v>58.83</v>
      </c>
      <c r="D490" s="15">
        <v>143.86000000000001</v>
      </c>
      <c r="E490" s="15">
        <v>0</v>
      </c>
      <c r="F490" s="15">
        <v>6.16</v>
      </c>
      <c r="G490" s="18">
        <v>8618</v>
      </c>
      <c r="H490" s="18">
        <v>123506</v>
      </c>
      <c r="I490" s="15">
        <v>3304.3775999999998</v>
      </c>
    </row>
    <row r="491" spans="1:9">
      <c r="A491" s="87" t="s">
        <v>176</v>
      </c>
      <c r="B491" s="18">
        <v>16387</v>
      </c>
      <c r="C491" s="15">
        <v>61.05</v>
      </c>
      <c r="D491" s="15">
        <v>143.83000000000001</v>
      </c>
      <c r="E491" s="15">
        <v>0</v>
      </c>
      <c r="F491" s="15">
        <v>6.25</v>
      </c>
      <c r="G491" s="18">
        <v>8619</v>
      </c>
      <c r="H491" s="18">
        <v>123506</v>
      </c>
      <c r="I491" s="15">
        <v>3304.3775999999998</v>
      </c>
    </row>
    <row r="492" spans="1:9">
      <c r="A492" s="87" t="s">
        <v>177</v>
      </c>
      <c r="B492" s="18">
        <v>16984</v>
      </c>
      <c r="C492" s="15">
        <v>63.28</v>
      </c>
      <c r="D492" s="15">
        <v>143.80000000000001</v>
      </c>
      <c r="E492" s="15">
        <v>0</v>
      </c>
      <c r="F492" s="15">
        <v>6.35</v>
      </c>
      <c r="G492" s="18">
        <v>8617</v>
      </c>
      <c r="H492" s="18">
        <v>123506</v>
      </c>
      <c r="I492" s="15">
        <v>3304.3775999999998</v>
      </c>
    </row>
    <row r="493" spans="1:9">
      <c r="A493" s="87" t="s">
        <v>178</v>
      </c>
      <c r="B493" s="18">
        <v>17581</v>
      </c>
      <c r="C493" s="15">
        <v>65.5</v>
      </c>
      <c r="D493" s="15">
        <v>143.77000000000001</v>
      </c>
      <c r="E493" s="15">
        <v>0</v>
      </c>
      <c r="F493" s="15">
        <v>6.44</v>
      </c>
      <c r="G493" s="18">
        <v>8618</v>
      </c>
      <c r="H493" s="18">
        <v>123506</v>
      </c>
      <c r="I493" s="15">
        <v>3304.3775999999998</v>
      </c>
    </row>
    <row r="494" spans="1:9">
      <c r="A494" s="87" t="s">
        <v>179</v>
      </c>
      <c r="B494" s="18">
        <v>18178</v>
      </c>
      <c r="C494" s="15">
        <v>67.72</v>
      </c>
      <c r="D494" s="15">
        <v>143.75</v>
      </c>
      <c r="E494" s="15">
        <v>0</v>
      </c>
      <c r="F494" s="15">
        <v>6.54</v>
      </c>
      <c r="G494" s="18">
        <v>8618</v>
      </c>
      <c r="H494" s="18">
        <v>123506</v>
      </c>
      <c r="I494" s="15">
        <v>3304.3775999999998</v>
      </c>
    </row>
    <row r="495" spans="1:9">
      <c r="A495" s="87" t="s">
        <v>180</v>
      </c>
      <c r="B495" s="18">
        <v>18775</v>
      </c>
      <c r="C495" s="15">
        <v>69.95</v>
      </c>
      <c r="D495" s="15">
        <v>143.72</v>
      </c>
      <c r="E495" s="15">
        <v>0</v>
      </c>
      <c r="F495" s="15">
        <v>6.64</v>
      </c>
      <c r="G495" s="18">
        <v>8620</v>
      </c>
      <c r="H495" s="18">
        <v>123506</v>
      </c>
      <c r="I495" s="15">
        <v>3304.3872000000001</v>
      </c>
    </row>
    <row r="496" spans="1:9">
      <c r="A496" s="87" t="s">
        <v>181</v>
      </c>
      <c r="B496" s="18">
        <v>19371</v>
      </c>
      <c r="C496" s="15">
        <v>72.17</v>
      </c>
      <c r="D496" s="15">
        <v>143.69999999999999</v>
      </c>
      <c r="E496" s="15">
        <v>0</v>
      </c>
      <c r="F496" s="15">
        <v>6.74</v>
      </c>
      <c r="G496" s="18">
        <v>8618</v>
      </c>
      <c r="H496" s="18">
        <v>123506</v>
      </c>
      <c r="I496" s="15">
        <v>3304.3872000000001</v>
      </c>
    </row>
    <row r="497" spans="1:9">
      <c r="A497" s="87" t="s">
        <v>182</v>
      </c>
      <c r="B497" s="18">
        <v>19968</v>
      </c>
      <c r="C497" s="15">
        <v>74.39</v>
      </c>
      <c r="D497" s="15">
        <v>143.68</v>
      </c>
      <c r="E497" s="15">
        <v>0</v>
      </c>
      <c r="F497" s="15">
        <v>6.85</v>
      </c>
      <c r="G497" s="18">
        <v>8617</v>
      </c>
      <c r="H497" s="18">
        <v>123506</v>
      </c>
      <c r="I497" s="15">
        <v>3304.3872000000001</v>
      </c>
    </row>
    <row r="498" spans="1:9">
      <c r="A498" s="87" t="s">
        <v>183</v>
      </c>
      <c r="B498" s="18">
        <v>20565</v>
      </c>
      <c r="C498" s="15">
        <v>76.62</v>
      </c>
      <c r="D498" s="15">
        <v>143.66</v>
      </c>
      <c r="E498" s="15">
        <v>0</v>
      </c>
      <c r="F498" s="15">
        <v>6.95</v>
      </c>
      <c r="G498" s="18">
        <v>8619</v>
      </c>
      <c r="H498" s="18">
        <v>123506</v>
      </c>
      <c r="I498" s="15">
        <v>3304.3872000000001</v>
      </c>
    </row>
    <row r="499" spans="1:9">
      <c r="A499" s="87" t="s">
        <v>184</v>
      </c>
      <c r="B499" s="18">
        <v>21162</v>
      </c>
      <c r="C499" s="15">
        <v>78.84</v>
      </c>
      <c r="D499" s="15">
        <v>143.63999999999999</v>
      </c>
      <c r="E499" s="15">
        <v>0</v>
      </c>
      <c r="F499" s="15">
        <v>7.05</v>
      </c>
      <c r="G499" s="18">
        <v>8618</v>
      </c>
      <c r="H499" s="18">
        <v>123506</v>
      </c>
      <c r="I499" s="15">
        <v>3304.3872000000001</v>
      </c>
    </row>
    <row r="500" spans="1:9">
      <c r="A500" s="87" t="s">
        <v>185</v>
      </c>
      <c r="B500" s="18">
        <v>21759</v>
      </c>
      <c r="C500" s="15">
        <v>81.06</v>
      </c>
      <c r="D500" s="15">
        <v>143.62</v>
      </c>
      <c r="E500" s="15">
        <v>0</v>
      </c>
      <c r="F500" s="15">
        <v>7.16</v>
      </c>
      <c r="G500" s="18">
        <v>8619</v>
      </c>
      <c r="H500" s="18">
        <v>123506</v>
      </c>
      <c r="I500" s="15">
        <v>3304.3872000000001</v>
      </c>
    </row>
    <row r="501" spans="1:9">
      <c r="A501" s="87" t="s">
        <v>187</v>
      </c>
      <c r="B501" s="18">
        <v>22356</v>
      </c>
      <c r="C501" s="15">
        <v>83.29</v>
      </c>
      <c r="D501" s="15">
        <v>143.61000000000001</v>
      </c>
      <c r="E501" s="15">
        <v>0</v>
      </c>
      <c r="F501" s="15">
        <v>7.27</v>
      </c>
      <c r="G501" s="18">
        <v>8618</v>
      </c>
      <c r="H501" s="18">
        <v>123506</v>
      </c>
      <c r="I501" s="15">
        <v>3304.3872000000001</v>
      </c>
    </row>
    <row r="502" spans="1:9">
      <c r="A502" s="87" t="s">
        <v>186</v>
      </c>
      <c r="B502" s="18">
        <v>22952</v>
      </c>
      <c r="C502" s="15">
        <v>85.51</v>
      </c>
      <c r="D502" s="15">
        <v>143.59</v>
      </c>
      <c r="E502" s="15">
        <v>0</v>
      </c>
      <c r="F502" s="15">
        <v>7.38</v>
      </c>
      <c r="G502" s="18">
        <v>8617</v>
      </c>
      <c r="H502" s="18">
        <v>123506</v>
      </c>
      <c r="I502" s="15">
        <v>3304.3872000000001</v>
      </c>
    </row>
    <row r="503" spans="1:9">
      <c r="A503" s="87" t="s">
        <v>188</v>
      </c>
      <c r="B503" s="18">
        <v>23549</v>
      </c>
      <c r="C503" s="15">
        <v>87.74</v>
      </c>
      <c r="D503" s="15">
        <v>143.58000000000001</v>
      </c>
      <c r="E503" s="15">
        <v>0</v>
      </c>
      <c r="F503" s="15">
        <v>7.49</v>
      </c>
      <c r="G503" s="18">
        <v>8619</v>
      </c>
      <c r="H503" s="18">
        <v>123506</v>
      </c>
      <c r="I503" s="15">
        <v>3304.3872000000001</v>
      </c>
    </row>
    <row r="504" spans="1:9">
      <c r="A504" s="87" t="s">
        <v>189</v>
      </c>
      <c r="B504" s="18">
        <v>24146</v>
      </c>
      <c r="C504" s="15">
        <v>89.96</v>
      </c>
      <c r="D504" s="15">
        <v>143.56</v>
      </c>
      <c r="E504" s="15">
        <v>0</v>
      </c>
      <c r="F504" s="15">
        <v>7.6</v>
      </c>
      <c r="G504" s="18">
        <v>8617</v>
      </c>
      <c r="H504" s="18">
        <v>123506</v>
      </c>
      <c r="I504" s="15">
        <v>3304.3872000000001</v>
      </c>
    </row>
    <row r="505" spans="1:9">
      <c r="A505" s="87" t="s">
        <v>190</v>
      </c>
      <c r="B505" s="18">
        <v>24743</v>
      </c>
      <c r="C505" s="15">
        <v>92.18</v>
      </c>
      <c r="D505" s="15">
        <v>143.55000000000001</v>
      </c>
      <c r="E505" s="15">
        <v>0</v>
      </c>
      <c r="F505" s="15">
        <v>7.71</v>
      </c>
      <c r="G505" s="18">
        <v>8618</v>
      </c>
      <c r="H505" s="18">
        <v>123506</v>
      </c>
      <c r="I505" s="15">
        <v>3304.3872000000001</v>
      </c>
    </row>
    <row r="506" spans="1:9">
      <c r="A506" s="87" t="s">
        <v>191</v>
      </c>
      <c r="B506" s="18">
        <v>25340</v>
      </c>
      <c r="C506" s="15">
        <v>94.41</v>
      </c>
      <c r="D506" s="15">
        <v>143.54</v>
      </c>
      <c r="E506" s="15">
        <v>0</v>
      </c>
      <c r="F506" s="15">
        <v>7.82</v>
      </c>
      <c r="G506" s="18">
        <v>8617</v>
      </c>
      <c r="H506" s="18">
        <v>123506</v>
      </c>
      <c r="I506" s="15">
        <v>3304.3872000000001</v>
      </c>
    </row>
    <row r="507" spans="1:9">
      <c r="A507" s="87" t="s">
        <v>192</v>
      </c>
      <c r="B507" s="18">
        <v>25937</v>
      </c>
      <c r="C507" s="15">
        <v>96.63</v>
      </c>
      <c r="D507" s="15">
        <v>143.52000000000001</v>
      </c>
      <c r="E507" s="15">
        <v>0</v>
      </c>
      <c r="F507" s="15">
        <v>7.93</v>
      </c>
      <c r="G507" s="18">
        <v>8616</v>
      </c>
      <c r="H507" s="18">
        <v>123506</v>
      </c>
      <c r="I507" s="15">
        <v>3304.3872000000001</v>
      </c>
    </row>
    <row r="508" spans="1:9">
      <c r="A508" s="87" t="s">
        <v>193</v>
      </c>
      <c r="B508" s="18">
        <v>26533</v>
      </c>
      <c r="C508" s="15">
        <v>98.85</v>
      </c>
      <c r="D508" s="15">
        <v>143.51</v>
      </c>
      <c r="E508" s="15">
        <v>0</v>
      </c>
      <c r="F508" s="15">
        <v>8.0399999999999991</v>
      </c>
      <c r="G508" s="18">
        <v>8618</v>
      </c>
      <c r="H508" s="18">
        <v>123506</v>
      </c>
      <c r="I508" s="15">
        <v>3304.3872000000001</v>
      </c>
    </row>
    <row r="509" spans="1:9">
      <c r="A509" s="87" t="s">
        <v>194</v>
      </c>
      <c r="B509" s="18">
        <v>27130</v>
      </c>
      <c r="C509" s="15">
        <v>101.08</v>
      </c>
      <c r="D509" s="15">
        <v>143.5</v>
      </c>
      <c r="E509" s="15">
        <v>0</v>
      </c>
      <c r="F509" s="15">
        <v>8.15</v>
      </c>
      <c r="G509" s="18">
        <v>8617</v>
      </c>
      <c r="H509" s="18">
        <v>123506</v>
      </c>
      <c r="I509" s="15">
        <v>3304.3872000000001</v>
      </c>
    </row>
    <row r="510" spans="1:9">
      <c r="A510" s="87" t="s">
        <v>195</v>
      </c>
      <c r="B510" s="18">
        <v>27727</v>
      </c>
      <c r="C510" s="15">
        <v>103.3</v>
      </c>
      <c r="D510" s="15">
        <v>143.49</v>
      </c>
      <c r="E510" s="15">
        <v>0</v>
      </c>
      <c r="F510" s="15">
        <v>8.27</v>
      </c>
      <c r="G510" s="18">
        <v>8618</v>
      </c>
      <c r="H510" s="18">
        <v>123506</v>
      </c>
      <c r="I510" s="15">
        <v>3304.3872000000001</v>
      </c>
    </row>
    <row r="511" spans="1:9">
      <c r="A511" s="87" t="s">
        <v>196</v>
      </c>
      <c r="B511" s="18">
        <v>28324</v>
      </c>
      <c r="C511" s="15">
        <v>105.52</v>
      </c>
      <c r="D511" s="15">
        <v>143.47999999999999</v>
      </c>
      <c r="E511" s="15">
        <v>0</v>
      </c>
      <c r="F511" s="15">
        <v>8.3800000000000008</v>
      </c>
      <c r="G511" s="18">
        <v>8617</v>
      </c>
      <c r="H511" s="18">
        <v>123506</v>
      </c>
      <c r="I511" s="15">
        <v>3304.3872000000001</v>
      </c>
    </row>
    <row r="512" spans="1:9">
      <c r="A512" s="87" t="s">
        <v>197</v>
      </c>
      <c r="B512" s="18">
        <v>28921</v>
      </c>
      <c r="C512" s="15">
        <v>107.75</v>
      </c>
      <c r="D512" s="15">
        <v>143.47</v>
      </c>
      <c r="E512" s="15">
        <v>0</v>
      </c>
      <c r="F512" s="15">
        <v>8.5</v>
      </c>
      <c r="G512" s="18">
        <v>8615</v>
      </c>
      <c r="H512" s="18">
        <v>123506</v>
      </c>
      <c r="I512" s="15">
        <v>3304.3872000000001</v>
      </c>
    </row>
    <row r="513" spans="1:9">
      <c r="A513" s="87" t="s">
        <v>198</v>
      </c>
      <c r="B513" s="18">
        <v>29518</v>
      </c>
      <c r="C513" s="15">
        <v>109.97</v>
      </c>
      <c r="D513" s="15">
        <v>143.46</v>
      </c>
      <c r="E513" s="15">
        <v>0</v>
      </c>
      <c r="F513" s="15">
        <v>8.61</v>
      </c>
      <c r="G513" s="18">
        <v>8617</v>
      </c>
      <c r="H513" s="18">
        <v>123506</v>
      </c>
      <c r="I513" s="15">
        <v>3304.3872000000001</v>
      </c>
    </row>
    <row r="514" spans="1:9">
      <c r="A514" s="87" t="s">
        <v>199</v>
      </c>
      <c r="B514" s="18">
        <v>30114</v>
      </c>
      <c r="C514" s="15">
        <v>112.19</v>
      </c>
      <c r="D514" s="15">
        <v>143.44999999999999</v>
      </c>
      <c r="E514" s="15">
        <v>0</v>
      </c>
      <c r="F514" s="15">
        <v>8.73</v>
      </c>
      <c r="G514" s="18">
        <v>8616</v>
      </c>
      <c r="H514" s="18">
        <v>123506</v>
      </c>
      <c r="I514" s="15">
        <v>3304.3872000000001</v>
      </c>
    </row>
    <row r="515" spans="1:9">
      <c r="A515" s="87" t="s">
        <v>200</v>
      </c>
      <c r="B515" s="18">
        <v>30711</v>
      </c>
      <c r="C515" s="15">
        <v>114.42</v>
      </c>
      <c r="D515" s="15">
        <v>143.44</v>
      </c>
      <c r="E515" s="15">
        <v>0</v>
      </c>
      <c r="F515" s="15">
        <v>8.84</v>
      </c>
      <c r="G515" s="18">
        <v>8617</v>
      </c>
      <c r="H515" s="18">
        <v>123506</v>
      </c>
      <c r="I515" s="15">
        <v>3304.3872000000001</v>
      </c>
    </row>
    <row r="516" spans="1:9">
      <c r="A516" s="87" t="s">
        <v>201</v>
      </c>
      <c r="B516" s="18">
        <v>31308</v>
      </c>
      <c r="C516" s="15">
        <v>116.64</v>
      </c>
      <c r="D516" s="15">
        <v>143.43</v>
      </c>
      <c r="E516" s="15">
        <v>0</v>
      </c>
      <c r="F516" s="15">
        <v>8.9600000000000009</v>
      </c>
      <c r="G516" s="18">
        <v>8617</v>
      </c>
      <c r="H516" s="18">
        <v>123506</v>
      </c>
      <c r="I516" s="15">
        <v>3304.3968</v>
      </c>
    </row>
    <row r="517" spans="1:9">
      <c r="A517" s="87" t="s">
        <v>202</v>
      </c>
      <c r="B517" s="18">
        <v>31905</v>
      </c>
      <c r="C517" s="15">
        <v>118.87</v>
      </c>
      <c r="D517" s="15">
        <v>143.43</v>
      </c>
      <c r="E517" s="15">
        <v>0</v>
      </c>
      <c r="F517" s="15">
        <v>9.07</v>
      </c>
      <c r="G517" s="18">
        <v>8619</v>
      </c>
      <c r="H517" s="18">
        <v>123506</v>
      </c>
      <c r="I517" s="15">
        <v>3304.3968</v>
      </c>
    </row>
    <row r="518" spans="1:9">
      <c r="A518" s="87" t="s">
        <v>203</v>
      </c>
      <c r="B518" s="18">
        <v>32502</v>
      </c>
      <c r="C518" s="15">
        <v>121.09</v>
      </c>
      <c r="D518" s="15">
        <v>143.41999999999999</v>
      </c>
      <c r="E518" s="15">
        <v>0</v>
      </c>
      <c r="F518" s="15">
        <v>9.19</v>
      </c>
      <c r="G518" s="18">
        <v>8617</v>
      </c>
      <c r="H518" s="18">
        <v>123506</v>
      </c>
      <c r="I518" s="15">
        <v>3304.3968</v>
      </c>
    </row>
    <row r="519" spans="1:9">
      <c r="A519" s="87" t="s">
        <v>204</v>
      </c>
      <c r="B519" s="18">
        <v>33099</v>
      </c>
      <c r="C519" s="15">
        <v>123.31</v>
      </c>
      <c r="D519" s="15">
        <v>143.41</v>
      </c>
      <c r="E519" s="15">
        <v>0</v>
      </c>
      <c r="F519" s="15">
        <v>9.31</v>
      </c>
      <c r="G519" s="18">
        <v>8616</v>
      </c>
      <c r="H519" s="18">
        <v>123506</v>
      </c>
      <c r="I519" s="15">
        <v>3304.3968</v>
      </c>
    </row>
    <row r="520" spans="1:9">
      <c r="A520" s="87" t="s">
        <v>205</v>
      </c>
      <c r="B520" s="18">
        <v>33695</v>
      </c>
      <c r="C520" s="15">
        <v>125.54</v>
      </c>
      <c r="D520" s="15">
        <v>143.4</v>
      </c>
      <c r="E520" s="15">
        <v>0</v>
      </c>
      <c r="F520" s="15">
        <v>9.43</v>
      </c>
      <c r="G520" s="18">
        <v>8618</v>
      </c>
      <c r="H520" s="18">
        <v>123506</v>
      </c>
      <c r="I520" s="15">
        <v>3304.3968</v>
      </c>
    </row>
    <row r="521" spans="1:9">
      <c r="A521" s="87" t="s">
        <v>206</v>
      </c>
      <c r="B521" s="18">
        <v>34292</v>
      </c>
      <c r="C521" s="15">
        <v>127.76</v>
      </c>
      <c r="D521" s="15">
        <v>143.4</v>
      </c>
      <c r="E521" s="15">
        <v>0</v>
      </c>
      <c r="F521" s="15">
        <v>9.5399999999999991</v>
      </c>
      <c r="G521" s="18">
        <v>8617</v>
      </c>
      <c r="H521" s="18">
        <v>123506</v>
      </c>
      <c r="I521" s="15">
        <v>3304.3968</v>
      </c>
    </row>
    <row r="522" spans="1:9">
      <c r="A522" s="87" t="s">
        <v>207</v>
      </c>
      <c r="B522" s="18">
        <v>34889</v>
      </c>
      <c r="C522" s="15">
        <v>129.97999999999999</v>
      </c>
      <c r="D522" s="15">
        <v>143.38999999999999</v>
      </c>
      <c r="E522" s="15">
        <v>0</v>
      </c>
      <c r="F522" s="15">
        <v>9.66</v>
      </c>
      <c r="G522" s="18">
        <v>8619</v>
      </c>
      <c r="H522" s="18">
        <v>123506</v>
      </c>
      <c r="I522" s="15">
        <v>3304.3968</v>
      </c>
    </row>
    <row r="523" spans="1:9">
      <c r="A523" s="87" t="s">
        <v>208</v>
      </c>
      <c r="B523" s="18">
        <v>35486</v>
      </c>
      <c r="C523" s="15">
        <v>132.21</v>
      </c>
      <c r="D523" s="15">
        <v>143.38</v>
      </c>
      <c r="E523" s="15">
        <v>0</v>
      </c>
      <c r="F523" s="15">
        <v>9.7799999999999994</v>
      </c>
      <c r="G523" s="18">
        <v>8617</v>
      </c>
      <c r="H523" s="18">
        <v>123506</v>
      </c>
      <c r="I523" s="15">
        <v>3304.3968</v>
      </c>
    </row>
    <row r="524" spans="1:9" ht="15.75" thickBot="1">
      <c r="A524" s="8" t="s">
        <v>209</v>
      </c>
    </row>
    <row r="525" spans="1:9" ht="15" customHeight="1">
      <c r="A525" s="56" t="s">
        <v>1</v>
      </c>
      <c r="B525" s="49" t="s">
        <v>43</v>
      </c>
      <c r="C525" s="62"/>
      <c r="D525" s="364" t="s">
        <v>425</v>
      </c>
      <c r="E525" s="364"/>
      <c r="F525" s="364"/>
      <c r="G525" s="48" t="s">
        <v>3</v>
      </c>
      <c r="H525" s="49"/>
      <c r="I525" s="63" t="str">
        <f>VLOOKUP(B526,'Table of Contents'!$B$6:$E$49,4,FALSE)</f>
        <v>Fresh Water</v>
      </c>
    </row>
    <row r="526" spans="1:9" ht="15" customHeight="1">
      <c r="A526" s="57" t="s">
        <v>2</v>
      </c>
      <c r="B526" s="51" t="s">
        <v>47</v>
      </c>
      <c r="C526" s="64"/>
      <c r="D526" s="365"/>
      <c r="E526" s="365"/>
      <c r="F526" s="365"/>
      <c r="G526" s="50" t="s">
        <v>105</v>
      </c>
      <c r="H526" s="52"/>
      <c r="I526" s="219">
        <f>VLOOKUP(B526,Summary!$B$7:$J$59,3,FALSE)</f>
        <v>1</v>
      </c>
    </row>
    <row r="527" spans="1:9" ht="15.75" customHeight="1" thickBot="1">
      <c r="A527" s="58" t="s">
        <v>104</v>
      </c>
      <c r="B527" s="54" t="str">
        <f>VLOOKUP(B526,'Table of Contents'!$B$6:$E$49,2,)</f>
        <v>Fr. 67 - 76 Centerline</v>
      </c>
      <c r="C527" s="65"/>
      <c r="D527" s="366"/>
      <c r="E527" s="366"/>
      <c r="F527" s="366"/>
      <c r="G527" s="53" t="s">
        <v>106</v>
      </c>
      <c r="H527" s="54"/>
      <c r="I527" s="199" t="s">
        <v>320</v>
      </c>
    </row>
    <row r="529" spans="1:9">
      <c r="A529" s="59" t="s">
        <v>107</v>
      </c>
      <c r="B529" s="40" t="s">
        <v>82</v>
      </c>
      <c r="C529" s="40" t="s">
        <v>82</v>
      </c>
      <c r="D529" s="40" t="s">
        <v>84</v>
      </c>
      <c r="E529" s="40" t="s">
        <v>85</v>
      </c>
      <c r="F529" s="40" t="s">
        <v>86</v>
      </c>
      <c r="G529" s="367" t="s">
        <v>108</v>
      </c>
      <c r="H529" s="367"/>
      <c r="I529" s="40" t="s">
        <v>109</v>
      </c>
    </row>
    <row r="530" spans="1:9">
      <c r="A530" s="60" t="s">
        <v>156</v>
      </c>
      <c r="B530" s="43" t="s">
        <v>147</v>
      </c>
      <c r="C530" s="42" t="s">
        <v>241</v>
      </c>
      <c r="D530" s="42" t="s">
        <v>148</v>
      </c>
      <c r="E530" s="43" t="s">
        <v>149</v>
      </c>
      <c r="F530" s="43" t="s">
        <v>150</v>
      </c>
      <c r="G530" s="69" t="s">
        <v>151</v>
      </c>
      <c r="H530" s="69" t="s">
        <v>152</v>
      </c>
      <c r="I530" s="43" t="s">
        <v>153</v>
      </c>
    </row>
    <row r="531" spans="1:9">
      <c r="A531" s="87" t="s">
        <v>210</v>
      </c>
      <c r="B531" s="18">
        <v>36083</v>
      </c>
      <c r="C531" s="15">
        <v>134.43</v>
      </c>
      <c r="D531" s="15">
        <v>143.38</v>
      </c>
      <c r="E531" s="15">
        <v>0</v>
      </c>
      <c r="F531" s="15">
        <v>9.9</v>
      </c>
      <c r="G531" s="18">
        <v>8617</v>
      </c>
      <c r="H531" s="18">
        <v>123507</v>
      </c>
      <c r="I531" s="15">
        <v>3304.3968</v>
      </c>
    </row>
    <row r="532" spans="1:9">
      <c r="A532" s="87" t="s">
        <v>211</v>
      </c>
      <c r="B532" s="18">
        <v>36679</v>
      </c>
      <c r="C532" s="15">
        <v>136.65</v>
      </c>
      <c r="D532" s="15">
        <v>143.37</v>
      </c>
      <c r="E532" s="15">
        <v>0</v>
      </c>
      <c r="F532" s="15">
        <v>10.02</v>
      </c>
      <c r="G532" s="18">
        <v>8617</v>
      </c>
      <c r="H532" s="18">
        <v>123507</v>
      </c>
      <c r="I532" s="15">
        <v>3304.3968</v>
      </c>
    </row>
    <row r="533" spans="1:9">
      <c r="A533" s="87" t="s">
        <v>212</v>
      </c>
      <c r="B533" s="18">
        <v>37276</v>
      </c>
      <c r="C533" s="15">
        <v>138.88</v>
      </c>
      <c r="D533" s="15">
        <v>143.36000000000001</v>
      </c>
      <c r="E533" s="15">
        <v>0</v>
      </c>
      <c r="F533" s="15">
        <v>10.130000000000001</v>
      </c>
      <c r="G533" s="18">
        <v>8617</v>
      </c>
      <c r="H533" s="18">
        <v>123507</v>
      </c>
      <c r="I533" s="15">
        <v>3304.3968</v>
      </c>
    </row>
    <row r="534" spans="1:9">
      <c r="A534" s="87" t="s">
        <v>213</v>
      </c>
      <c r="B534" s="18">
        <v>37873</v>
      </c>
      <c r="C534" s="15">
        <v>141.1</v>
      </c>
      <c r="D534" s="15">
        <v>143.36000000000001</v>
      </c>
      <c r="E534" s="15">
        <v>0</v>
      </c>
      <c r="F534" s="15">
        <v>10.25</v>
      </c>
      <c r="G534" s="18">
        <v>8618</v>
      </c>
      <c r="H534" s="18">
        <v>123507</v>
      </c>
      <c r="I534" s="15">
        <v>3304.3968</v>
      </c>
    </row>
    <row r="535" spans="1:9">
      <c r="A535" s="185" t="s">
        <v>214</v>
      </c>
      <c r="B535" s="178">
        <v>38470</v>
      </c>
      <c r="C535" s="196">
        <v>143.32</v>
      </c>
      <c r="D535" s="196">
        <v>143.35</v>
      </c>
      <c r="E535" s="196">
        <v>0</v>
      </c>
      <c r="F535" s="196">
        <v>10.37</v>
      </c>
      <c r="G535" s="178">
        <v>8617</v>
      </c>
      <c r="H535" s="178">
        <v>123507</v>
      </c>
      <c r="I535" s="196">
        <v>3304.3968</v>
      </c>
    </row>
    <row r="536" spans="1:9">
      <c r="A536" s="87" t="s">
        <v>215</v>
      </c>
      <c r="B536" s="18">
        <v>39067</v>
      </c>
      <c r="C536" s="15">
        <v>145.55000000000001</v>
      </c>
      <c r="D536" s="15">
        <v>143.35</v>
      </c>
      <c r="E536" s="15">
        <v>0</v>
      </c>
      <c r="F536" s="15">
        <v>10.49</v>
      </c>
      <c r="G536" s="18">
        <v>8616</v>
      </c>
      <c r="H536" s="18">
        <v>123507</v>
      </c>
      <c r="I536" s="15">
        <v>3304.3968</v>
      </c>
    </row>
    <row r="537" spans="1:9">
      <c r="A537" s="186" t="s">
        <v>216</v>
      </c>
      <c r="B537" s="181">
        <v>39664</v>
      </c>
      <c r="C537" s="197">
        <v>147.77000000000001</v>
      </c>
      <c r="D537" s="197">
        <v>143.34</v>
      </c>
      <c r="E537" s="197">
        <v>0</v>
      </c>
      <c r="F537" s="197">
        <v>10.61</v>
      </c>
      <c r="G537" s="181">
        <v>8617</v>
      </c>
      <c r="H537" s="181">
        <v>123507</v>
      </c>
      <c r="I537" s="197">
        <v>3304.3968</v>
      </c>
    </row>
    <row r="538" spans="1:9">
      <c r="A538" s="87" t="s">
        <v>217</v>
      </c>
      <c r="B538" s="18">
        <v>40260</v>
      </c>
      <c r="C538" s="15">
        <v>150</v>
      </c>
      <c r="D538" s="15">
        <v>143.34</v>
      </c>
      <c r="E538" s="15">
        <v>0</v>
      </c>
      <c r="F538" s="15">
        <v>10.73</v>
      </c>
      <c r="G538" s="18">
        <v>8617</v>
      </c>
      <c r="H538" s="18">
        <v>123507</v>
      </c>
      <c r="I538" s="15">
        <v>3304.3968</v>
      </c>
    </row>
    <row r="539" spans="1:9" ht="15.75" thickBot="1">
      <c r="A539" s="93" t="s">
        <v>296</v>
      </c>
      <c r="B539" s="78">
        <v>40728</v>
      </c>
      <c r="C539" s="67">
        <v>151.74</v>
      </c>
      <c r="D539" s="67">
        <v>143.33000000000001</v>
      </c>
      <c r="E539" s="67">
        <v>0</v>
      </c>
      <c r="F539" s="67">
        <v>10.82</v>
      </c>
      <c r="G539" s="95">
        <v>0</v>
      </c>
      <c r="H539" s="95">
        <v>0</v>
      </c>
      <c r="I539" s="67">
        <v>0</v>
      </c>
    </row>
    <row r="540" spans="1:9" ht="15" customHeight="1">
      <c r="A540" s="56" t="s">
        <v>1</v>
      </c>
      <c r="B540" s="49" t="s">
        <v>97</v>
      </c>
      <c r="C540" s="62"/>
      <c r="D540" s="368" t="s">
        <v>424</v>
      </c>
      <c r="E540" s="364"/>
      <c r="F540" s="364"/>
      <c r="G540" s="48" t="s">
        <v>3</v>
      </c>
      <c r="H540" s="49"/>
      <c r="I540" s="63" t="str">
        <f>VLOOKUP(B541,'Table of Contents'!$B$6:$E$50,4,FALSE)</f>
        <v>Fuel Oil</v>
      </c>
    </row>
    <row r="541" spans="1:9" ht="15" customHeight="1">
      <c r="A541" s="57" t="s">
        <v>2</v>
      </c>
      <c r="B541" s="51" t="s">
        <v>421</v>
      </c>
      <c r="C541" s="64"/>
      <c r="D541" s="365"/>
      <c r="E541" s="365"/>
      <c r="F541" s="365"/>
      <c r="G541" s="50" t="s">
        <v>105</v>
      </c>
      <c r="H541" s="52"/>
      <c r="I541" s="219">
        <f>VLOOKUP(B541,Summary!$B$7:$J$59,3,FALSE)</f>
        <v>0.87</v>
      </c>
    </row>
    <row r="542" spans="1:9" ht="15.75" customHeight="1" thickBot="1">
      <c r="A542" s="58" t="s">
        <v>104</v>
      </c>
      <c r="B542" s="54" t="str">
        <f>VLOOKUP(B541,'Table of Contents'!$B$6:$E$50,2,)</f>
        <v>Fr. 68 - 69 Port</v>
      </c>
      <c r="C542" s="65"/>
      <c r="D542" s="366"/>
      <c r="E542" s="366"/>
      <c r="F542" s="366"/>
      <c r="G542" s="53" t="s">
        <v>106</v>
      </c>
      <c r="H542" s="54"/>
      <c r="I542" s="199" t="str">
        <f>VLOOKUP(B541,'Table of Contents'!$B$6:$E$50,3,)</f>
        <v>INCIN.P</v>
      </c>
    </row>
    <row r="543" spans="1:9">
      <c r="E543" s="66"/>
    </row>
    <row r="544" spans="1:9">
      <c r="A544" s="362" t="s">
        <v>428</v>
      </c>
      <c r="B544" s="362"/>
      <c r="C544" s="362"/>
      <c r="D544" s="362"/>
      <c r="E544" s="362"/>
      <c r="F544" s="362"/>
      <c r="G544" s="362"/>
      <c r="H544" s="362"/>
      <c r="I544" s="362"/>
    </row>
    <row r="545" spans="1:9">
      <c r="A545" s="362" t="s">
        <v>427</v>
      </c>
      <c r="B545" s="362"/>
      <c r="C545" s="362"/>
      <c r="D545" s="362"/>
      <c r="E545" s="362"/>
      <c r="F545" s="362"/>
      <c r="G545" s="362"/>
      <c r="H545" s="362"/>
      <c r="I545" s="362"/>
    </row>
    <row r="546" spans="1:9">
      <c r="A546" s="362" t="s">
        <v>336</v>
      </c>
      <c r="B546" s="362"/>
      <c r="C546" s="362"/>
      <c r="D546" s="362"/>
      <c r="E546" s="362"/>
      <c r="F546" s="362"/>
      <c r="G546" s="362"/>
      <c r="H546" s="362"/>
      <c r="I546" s="362"/>
    </row>
    <row r="547" spans="1:9">
      <c r="A547" s="363" t="s">
        <v>271</v>
      </c>
      <c r="B547" s="363"/>
      <c r="C547" s="363"/>
      <c r="D547" s="363"/>
      <c r="E547" s="363"/>
      <c r="F547" s="363"/>
      <c r="G547" s="363"/>
      <c r="H547" s="363"/>
      <c r="I547" s="363"/>
    </row>
    <row r="548" spans="1:9">
      <c r="A548" s="362" t="s">
        <v>321</v>
      </c>
      <c r="B548" s="362"/>
      <c r="C548" s="362"/>
      <c r="D548" s="362"/>
      <c r="E548" s="362"/>
      <c r="F548" s="362"/>
      <c r="G548" s="362"/>
      <c r="H548" s="362"/>
      <c r="I548" s="362"/>
    </row>
    <row r="550" spans="1:9">
      <c r="A550" s="59" t="s">
        <v>107</v>
      </c>
      <c r="B550" s="40" t="s">
        <v>82</v>
      </c>
      <c r="C550" s="40" t="s">
        <v>82</v>
      </c>
      <c r="D550" s="40" t="s">
        <v>84</v>
      </c>
      <c r="E550" s="40" t="s">
        <v>85</v>
      </c>
      <c r="F550" s="40" t="s">
        <v>86</v>
      </c>
      <c r="G550" s="367" t="s">
        <v>108</v>
      </c>
      <c r="H550" s="367"/>
      <c r="I550" s="40" t="s">
        <v>109</v>
      </c>
    </row>
    <row r="551" spans="1:9">
      <c r="A551" s="60" t="s">
        <v>156</v>
      </c>
      <c r="B551" s="43" t="s">
        <v>147</v>
      </c>
      <c r="C551" s="42" t="s">
        <v>241</v>
      </c>
      <c r="D551" s="42" t="s">
        <v>148</v>
      </c>
      <c r="E551" s="43" t="s">
        <v>149</v>
      </c>
      <c r="F551" s="43" t="s">
        <v>150</v>
      </c>
      <c r="G551" s="69" t="s">
        <v>151</v>
      </c>
      <c r="H551" s="69" t="s">
        <v>152</v>
      </c>
      <c r="I551" s="43" t="s">
        <v>153</v>
      </c>
    </row>
    <row r="552" spans="1:9">
      <c r="A552" s="87" t="s">
        <v>160</v>
      </c>
      <c r="B552">
        <v>3</v>
      </c>
      <c r="C552" s="15">
        <v>0.01</v>
      </c>
      <c r="D552" s="15">
        <v>137.55000000000001</v>
      </c>
      <c r="E552" s="15">
        <v>-11.12</v>
      </c>
      <c r="F552" s="15">
        <v>38.049999999999997</v>
      </c>
      <c r="G552">
        <v>2</v>
      </c>
      <c r="H552">
        <v>1</v>
      </c>
      <c r="I552" s="15">
        <v>0.02</v>
      </c>
    </row>
    <row r="553" spans="1:9">
      <c r="A553" s="87" t="s">
        <v>161</v>
      </c>
      <c r="B553">
        <v>9</v>
      </c>
      <c r="C553" s="15">
        <v>0.03</v>
      </c>
      <c r="D553" s="15">
        <v>137.55000000000001</v>
      </c>
      <c r="E553" s="15">
        <v>-11.12</v>
      </c>
      <c r="F553" s="15">
        <v>38.17</v>
      </c>
      <c r="G553">
        <v>2</v>
      </c>
      <c r="H553">
        <v>1</v>
      </c>
      <c r="I553" s="15">
        <v>0.02</v>
      </c>
    </row>
    <row r="554" spans="1:9">
      <c r="A554" s="87" t="s">
        <v>162</v>
      </c>
      <c r="B554">
        <v>16</v>
      </c>
      <c r="C554" s="15">
        <v>0.05</v>
      </c>
      <c r="D554" s="15">
        <v>137.55000000000001</v>
      </c>
      <c r="E554" s="15">
        <v>-11.12</v>
      </c>
      <c r="F554" s="15">
        <v>38.299999999999997</v>
      </c>
      <c r="G554">
        <v>2</v>
      </c>
      <c r="H554">
        <v>1</v>
      </c>
      <c r="I554" s="15">
        <v>0.02</v>
      </c>
    </row>
    <row r="555" spans="1:9">
      <c r="A555" s="87" t="s">
        <v>163</v>
      </c>
      <c r="B555">
        <v>23</v>
      </c>
      <c r="C555" s="15">
        <v>0.08</v>
      </c>
      <c r="D555" s="15">
        <v>137.55000000000001</v>
      </c>
      <c r="E555" s="15">
        <v>-11.12</v>
      </c>
      <c r="F555" s="15">
        <v>38.42</v>
      </c>
      <c r="G555">
        <v>2</v>
      </c>
      <c r="H555">
        <v>1</v>
      </c>
      <c r="I555" s="15">
        <v>0.02</v>
      </c>
    </row>
    <row r="556" spans="1:9">
      <c r="A556" s="87" t="s">
        <v>164</v>
      </c>
      <c r="B556">
        <v>30</v>
      </c>
      <c r="C556" s="15">
        <v>0.1</v>
      </c>
      <c r="D556" s="15">
        <v>137.55000000000001</v>
      </c>
      <c r="E556" s="15">
        <v>-11.12</v>
      </c>
      <c r="F556" s="15">
        <v>38.549999999999997</v>
      </c>
      <c r="G556">
        <v>2</v>
      </c>
      <c r="H556">
        <v>1</v>
      </c>
      <c r="I556" s="15">
        <v>0.02</v>
      </c>
    </row>
    <row r="557" spans="1:9">
      <c r="A557" s="87" t="s">
        <v>165</v>
      </c>
      <c r="B557">
        <v>37</v>
      </c>
      <c r="C557" s="15">
        <v>0.12</v>
      </c>
      <c r="D557" s="15">
        <v>137.55000000000001</v>
      </c>
      <c r="E557" s="15">
        <v>-11.12</v>
      </c>
      <c r="F557" s="15">
        <v>38.67</v>
      </c>
      <c r="G557">
        <v>2</v>
      </c>
      <c r="H557">
        <v>1</v>
      </c>
      <c r="I557" s="15">
        <v>0.02</v>
      </c>
    </row>
    <row r="558" spans="1:9">
      <c r="A558" s="87" t="s">
        <v>166</v>
      </c>
      <c r="B558">
        <v>44</v>
      </c>
      <c r="C558" s="15">
        <v>0.14000000000000001</v>
      </c>
      <c r="D558" s="15">
        <v>137.55000000000001</v>
      </c>
      <c r="E558" s="15">
        <v>-11.12</v>
      </c>
      <c r="F558" s="15">
        <v>38.799999999999997</v>
      </c>
      <c r="G558">
        <v>2</v>
      </c>
      <c r="H558">
        <v>1</v>
      </c>
      <c r="I558" s="15">
        <v>0.02</v>
      </c>
    </row>
    <row r="559" spans="1:9">
      <c r="A559" s="87" t="s">
        <v>167</v>
      </c>
      <c r="B559">
        <v>51</v>
      </c>
      <c r="C559" s="15">
        <v>0.16</v>
      </c>
      <c r="D559" s="15">
        <v>137.55000000000001</v>
      </c>
      <c r="E559" s="15">
        <v>-11.12</v>
      </c>
      <c r="F559" s="15">
        <v>38.92</v>
      </c>
      <c r="G559">
        <v>2</v>
      </c>
      <c r="H559">
        <v>1</v>
      </c>
      <c r="I559" s="15">
        <v>0.02</v>
      </c>
    </row>
    <row r="560" spans="1:9">
      <c r="A560" s="87" t="s">
        <v>168</v>
      </c>
      <c r="B560">
        <v>58</v>
      </c>
      <c r="C560" s="15">
        <v>0.19</v>
      </c>
      <c r="D560" s="15">
        <v>137.55000000000001</v>
      </c>
      <c r="E560" s="15">
        <v>-11.12</v>
      </c>
      <c r="F560" s="15">
        <v>39.049999999999997</v>
      </c>
      <c r="G560">
        <v>2</v>
      </c>
      <c r="H560">
        <v>1</v>
      </c>
      <c r="I560" s="15">
        <v>0.02</v>
      </c>
    </row>
    <row r="561" spans="1:9">
      <c r="A561" s="87" t="s">
        <v>169</v>
      </c>
      <c r="B561">
        <v>64</v>
      </c>
      <c r="C561" s="15">
        <v>0.21</v>
      </c>
      <c r="D561" s="15">
        <v>137.55000000000001</v>
      </c>
      <c r="E561" s="15">
        <v>-11.12</v>
      </c>
      <c r="F561" s="15">
        <v>39.17</v>
      </c>
      <c r="G561">
        <v>2</v>
      </c>
      <c r="H561">
        <v>1</v>
      </c>
      <c r="I561" s="15">
        <v>0.02</v>
      </c>
    </row>
    <row r="562" spans="1:9">
      <c r="A562" s="87" t="s">
        <v>170</v>
      </c>
      <c r="B562">
        <v>71</v>
      </c>
      <c r="C562" s="15">
        <v>0.23</v>
      </c>
      <c r="D562" s="15">
        <v>137.55000000000001</v>
      </c>
      <c r="E562" s="15">
        <v>-11.12</v>
      </c>
      <c r="F562" s="15">
        <v>39.299999999999997</v>
      </c>
      <c r="G562">
        <v>2</v>
      </c>
      <c r="H562">
        <v>1</v>
      </c>
      <c r="I562" s="15">
        <v>0.02</v>
      </c>
    </row>
    <row r="563" spans="1:9">
      <c r="A563" s="87" t="s">
        <v>171</v>
      </c>
      <c r="B563">
        <v>78</v>
      </c>
      <c r="C563" s="15">
        <v>0.25</v>
      </c>
      <c r="D563" s="15">
        <v>137.55000000000001</v>
      </c>
      <c r="E563" s="15">
        <v>-11.12</v>
      </c>
      <c r="F563" s="15">
        <v>39.42</v>
      </c>
      <c r="G563">
        <v>2</v>
      </c>
      <c r="H563">
        <v>1</v>
      </c>
      <c r="I563" s="15">
        <v>0.02</v>
      </c>
    </row>
    <row r="564" spans="1:9">
      <c r="A564" s="87" t="s">
        <v>172</v>
      </c>
      <c r="B564">
        <v>85</v>
      </c>
      <c r="C564" s="15">
        <v>0.28000000000000003</v>
      </c>
      <c r="D564" s="15">
        <v>137.55000000000001</v>
      </c>
      <c r="E564" s="15">
        <v>-11.12</v>
      </c>
      <c r="F564" s="15">
        <v>39.549999999999997</v>
      </c>
      <c r="G564">
        <v>2</v>
      </c>
      <c r="H564">
        <v>1</v>
      </c>
      <c r="I564" s="15">
        <v>0.02</v>
      </c>
    </row>
    <row r="565" spans="1:9">
      <c r="A565" s="87" t="s">
        <v>173</v>
      </c>
      <c r="B565">
        <v>92</v>
      </c>
      <c r="C565" s="15">
        <v>0.3</v>
      </c>
      <c r="D565" s="15">
        <v>137.55000000000001</v>
      </c>
      <c r="E565" s="15">
        <v>-11.12</v>
      </c>
      <c r="F565" s="15">
        <v>39.67</v>
      </c>
      <c r="G565">
        <v>2</v>
      </c>
      <c r="H565">
        <v>1</v>
      </c>
      <c r="I565" s="15">
        <v>0.02</v>
      </c>
    </row>
    <row r="566" spans="1:9">
      <c r="A566" s="87" t="s">
        <v>174</v>
      </c>
      <c r="B566">
        <v>99</v>
      </c>
      <c r="C566" s="15">
        <v>0.32</v>
      </c>
      <c r="D566" s="15">
        <v>137.55000000000001</v>
      </c>
      <c r="E566" s="15">
        <v>-11.12</v>
      </c>
      <c r="F566" s="15">
        <v>39.799999999999997</v>
      </c>
      <c r="G566">
        <v>2</v>
      </c>
      <c r="H566">
        <v>1</v>
      </c>
      <c r="I566" s="15">
        <v>0.02</v>
      </c>
    </row>
    <row r="567" spans="1:9">
      <c r="A567" s="87" t="s">
        <v>175</v>
      </c>
      <c r="B567">
        <v>106</v>
      </c>
      <c r="C567" s="15">
        <v>0.34</v>
      </c>
      <c r="D567" s="15">
        <v>137.55000000000001</v>
      </c>
      <c r="E567" s="15">
        <v>-11.12</v>
      </c>
      <c r="F567" s="15">
        <v>39.92</v>
      </c>
      <c r="G567">
        <v>2</v>
      </c>
      <c r="H567">
        <v>1</v>
      </c>
      <c r="I567" s="15">
        <v>0.02</v>
      </c>
    </row>
    <row r="568" spans="1:9">
      <c r="A568" s="87" t="s">
        <v>176</v>
      </c>
      <c r="B568">
        <v>112</v>
      </c>
      <c r="C568" s="15">
        <v>0.36</v>
      </c>
      <c r="D568" s="15">
        <v>137.55000000000001</v>
      </c>
      <c r="E568" s="15">
        <v>-11.12</v>
      </c>
      <c r="F568" s="15">
        <v>40.049999999999997</v>
      </c>
      <c r="G568">
        <v>2</v>
      </c>
      <c r="H568">
        <v>1</v>
      </c>
      <c r="I568" s="15">
        <v>0.02</v>
      </c>
    </row>
    <row r="569" spans="1:9">
      <c r="A569" s="87" t="s">
        <v>177</v>
      </c>
      <c r="B569">
        <v>119</v>
      </c>
      <c r="C569" s="15">
        <v>0.39</v>
      </c>
      <c r="D569" s="15">
        <v>137.55000000000001</v>
      </c>
      <c r="E569" s="15">
        <v>-11.12</v>
      </c>
      <c r="F569" s="15">
        <v>40.17</v>
      </c>
      <c r="G569">
        <v>2</v>
      </c>
      <c r="H569">
        <v>1</v>
      </c>
      <c r="I569" s="15">
        <v>0.02</v>
      </c>
    </row>
    <row r="570" spans="1:9">
      <c r="A570" s="185" t="s">
        <v>178</v>
      </c>
      <c r="B570" s="179">
        <v>126</v>
      </c>
      <c r="C570" s="196">
        <v>0.41</v>
      </c>
      <c r="D570" s="196">
        <v>137.55000000000001</v>
      </c>
      <c r="E570" s="196">
        <v>-11.12</v>
      </c>
      <c r="F570" s="196">
        <v>40.299999999999997</v>
      </c>
      <c r="G570" s="179">
        <v>2</v>
      </c>
      <c r="H570" s="179">
        <v>1</v>
      </c>
      <c r="I570" s="196">
        <v>0.02</v>
      </c>
    </row>
    <row r="571" spans="1:9">
      <c r="A571" s="187" t="s">
        <v>179</v>
      </c>
      <c r="B571" s="182">
        <v>133</v>
      </c>
      <c r="C571" s="197">
        <v>0.43</v>
      </c>
      <c r="D571" s="197">
        <v>137.55000000000001</v>
      </c>
      <c r="E571" s="197">
        <v>-11.12</v>
      </c>
      <c r="F571" s="197">
        <v>40.42</v>
      </c>
      <c r="G571" s="182">
        <v>2</v>
      </c>
      <c r="H571" s="182">
        <v>1</v>
      </c>
      <c r="I571" s="197">
        <v>0.02</v>
      </c>
    </row>
    <row r="572" spans="1:9" ht="15.75" thickBot="1">
      <c r="A572" s="86" t="s">
        <v>268</v>
      </c>
      <c r="B572" s="95">
        <v>137</v>
      </c>
      <c r="C572" s="67">
        <v>0.45</v>
      </c>
      <c r="D572" s="67">
        <v>137.55000000000001</v>
      </c>
      <c r="E572" s="67">
        <v>-11.12</v>
      </c>
      <c r="F572" s="67">
        <v>40.5</v>
      </c>
      <c r="G572" s="95">
        <v>0</v>
      </c>
      <c r="H572" s="95">
        <v>0</v>
      </c>
      <c r="I572" s="67">
        <v>0</v>
      </c>
    </row>
    <row r="573" spans="1:9" ht="15" customHeight="1">
      <c r="A573" s="56" t="s">
        <v>1</v>
      </c>
      <c r="B573" s="49" t="s">
        <v>98</v>
      </c>
      <c r="C573" s="62"/>
      <c r="D573" s="368" t="s">
        <v>423</v>
      </c>
      <c r="E573" s="364"/>
      <c r="F573" s="364"/>
      <c r="G573" s="48" t="s">
        <v>3</v>
      </c>
      <c r="H573" s="49"/>
      <c r="I573" s="63" t="str">
        <f>VLOOKUP(B574,'Table of Contents'!$B$6:$E$50,4,FALSE)</f>
        <v>Fuel Oil</v>
      </c>
    </row>
    <row r="574" spans="1:9" ht="15" customHeight="1">
      <c r="A574" s="57" t="s">
        <v>2</v>
      </c>
      <c r="B574" s="51" t="s">
        <v>420</v>
      </c>
      <c r="C574" s="64"/>
      <c r="D574" s="365"/>
      <c r="E574" s="365"/>
      <c r="F574" s="365"/>
      <c r="G574" s="50" t="s">
        <v>105</v>
      </c>
      <c r="H574" s="52"/>
      <c r="I574" s="219">
        <f>VLOOKUP(B574,Summary!$B$7:$J$59,3,FALSE)</f>
        <v>0.87</v>
      </c>
    </row>
    <row r="575" spans="1:9" ht="15.75" customHeight="1" thickBot="1">
      <c r="A575" s="58" t="s">
        <v>104</v>
      </c>
      <c r="B575" s="54" t="str">
        <f>VLOOKUP(B574,'Table of Contents'!$B$6:$E$50,2,)</f>
        <v>Fr. 76 - 79 Port</v>
      </c>
      <c r="C575" s="65"/>
      <c r="D575" s="366"/>
      <c r="E575" s="366"/>
      <c r="F575" s="366"/>
      <c r="G575" s="53" t="s">
        <v>106</v>
      </c>
      <c r="H575" s="54"/>
      <c r="I575" s="199" t="str">
        <f>VLOOKUP(B574,'Table of Contents'!$B$6:$E$50,3,)</f>
        <v>FO01_EDG.P</v>
      </c>
    </row>
    <row r="576" spans="1:9">
      <c r="E576" s="66"/>
    </row>
    <row r="577" spans="1:9">
      <c r="A577" s="362" t="s">
        <v>474</v>
      </c>
      <c r="B577" s="362"/>
      <c r="C577" s="362"/>
      <c r="D577" s="362"/>
      <c r="E577" s="362"/>
      <c r="F577" s="362"/>
      <c r="G577" s="362"/>
      <c r="H577" s="362"/>
      <c r="I577" s="362"/>
    </row>
    <row r="578" spans="1:9">
      <c r="A578" s="362" t="s">
        <v>475</v>
      </c>
      <c r="B578" s="362"/>
      <c r="C578" s="362"/>
      <c r="D578" s="362"/>
      <c r="E578" s="362"/>
      <c r="F578" s="362"/>
      <c r="G578" s="362"/>
      <c r="H578" s="362"/>
      <c r="I578" s="362"/>
    </row>
    <row r="579" spans="1:9">
      <c r="A579" s="362" t="s">
        <v>322</v>
      </c>
      <c r="B579" s="362"/>
      <c r="C579" s="362"/>
      <c r="D579" s="362"/>
      <c r="E579" s="362"/>
      <c r="F579" s="362"/>
      <c r="G579" s="362"/>
      <c r="H579" s="362"/>
      <c r="I579" s="362"/>
    </row>
    <row r="580" spans="1:9">
      <c r="A580" s="363" t="s">
        <v>286</v>
      </c>
      <c r="B580" s="363"/>
      <c r="C580" s="363"/>
      <c r="D580" s="363"/>
      <c r="E580" s="363"/>
      <c r="F580" s="363"/>
      <c r="G580" s="363"/>
      <c r="H580" s="363"/>
      <c r="I580" s="363"/>
    </row>
    <row r="581" spans="1:9">
      <c r="A581" s="362" t="s">
        <v>323</v>
      </c>
      <c r="B581" s="362"/>
      <c r="C581" s="362"/>
      <c r="D581" s="362"/>
      <c r="E581" s="362"/>
      <c r="F581" s="362"/>
      <c r="G581" s="362"/>
      <c r="H581" s="362"/>
      <c r="I581" s="362"/>
    </row>
    <row r="583" spans="1:9">
      <c r="A583" s="59" t="s">
        <v>107</v>
      </c>
      <c r="B583" s="40" t="s">
        <v>82</v>
      </c>
      <c r="C583" s="40" t="s">
        <v>82</v>
      </c>
      <c r="D583" s="40" t="s">
        <v>84</v>
      </c>
      <c r="E583" s="40" t="s">
        <v>85</v>
      </c>
      <c r="F583" s="40" t="s">
        <v>86</v>
      </c>
      <c r="G583" s="367" t="s">
        <v>108</v>
      </c>
      <c r="H583" s="367"/>
      <c r="I583" s="40" t="s">
        <v>109</v>
      </c>
    </row>
    <row r="584" spans="1:9">
      <c r="A584" s="60" t="s">
        <v>156</v>
      </c>
      <c r="B584" s="43" t="s">
        <v>147</v>
      </c>
      <c r="C584" s="42" t="s">
        <v>241</v>
      </c>
      <c r="D584" s="42" t="s">
        <v>148</v>
      </c>
      <c r="E584" s="43" t="s">
        <v>149</v>
      </c>
      <c r="F584" s="43" t="s">
        <v>150</v>
      </c>
      <c r="G584" s="69" t="s">
        <v>151</v>
      </c>
      <c r="H584" s="69" t="s">
        <v>152</v>
      </c>
      <c r="I584" s="43" t="s">
        <v>153</v>
      </c>
    </row>
    <row r="585" spans="1:9">
      <c r="A585" s="87" t="s">
        <v>160</v>
      </c>
      <c r="B585">
        <v>25</v>
      </c>
      <c r="C585" s="15">
        <v>0.08</v>
      </c>
      <c r="D585" s="15">
        <v>155.56</v>
      </c>
      <c r="E585" s="15">
        <v>-21.91</v>
      </c>
      <c r="F585" s="15">
        <v>38.450000000000003</v>
      </c>
      <c r="G585">
        <v>53</v>
      </c>
      <c r="H585">
        <v>4</v>
      </c>
      <c r="I585" s="15">
        <v>0.09</v>
      </c>
    </row>
    <row r="586" spans="1:9">
      <c r="A586" s="87" t="s">
        <v>161</v>
      </c>
      <c r="B586">
        <v>49</v>
      </c>
      <c r="C586" s="15">
        <v>0.16</v>
      </c>
      <c r="D586" s="15">
        <v>155.56</v>
      </c>
      <c r="E586" s="15">
        <v>-21.91</v>
      </c>
      <c r="F586" s="15">
        <v>38.57</v>
      </c>
      <c r="G586">
        <v>53</v>
      </c>
      <c r="H586">
        <v>4</v>
      </c>
      <c r="I586" s="15">
        <v>0.09</v>
      </c>
    </row>
    <row r="587" spans="1:9">
      <c r="A587" s="87" t="s">
        <v>162</v>
      </c>
      <c r="B587">
        <v>73</v>
      </c>
      <c r="C587" s="15">
        <v>0.24</v>
      </c>
      <c r="D587" s="15">
        <v>155.56</v>
      </c>
      <c r="E587" s="15">
        <v>-21.91</v>
      </c>
      <c r="F587" s="15">
        <v>38.700000000000003</v>
      </c>
      <c r="G587">
        <v>53</v>
      </c>
      <c r="H587">
        <v>4</v>
      </c>
      <c r="I587" s="15">
        <v>0.09</v>
      </c>
    </row>
    <row r="588" spans="1:9">
      <c r="A588" s="87" t="s">
        <v>163</v>
      </c>
      <c r="B588">
        <v>97</v>
      </c>
      <c r="C588" s="15">
        <v>0.31</v>
      </c>
      <c r="D588" s="15">
        <v>155.56</v>
      </c>
      <c r="E588" s="15">
        <v>-21.91</v>
      </c>
      <c r="F588" s="15">
        <v>38.82</v>
      </c>
      <c r="G588">
        <v>53</v>
      </c>
      <c r="H588">
        <v>4</v>
      </c>
      <c r="I588" s="15">
        <v>0.09</v>
      </c>
    </row>
    <row r="589" spans="1:9">
      <c r="A589" s="87" t="s">
        <v>164</v>
      </c>
      <c r="B589">
        <v>120</v>
      </c>
      <c r="C589" s="15">
        <v>0.39</v>
      </c>
      <c r="D589" s="15">
        <v>155.56</v>
      </c>
      <c r="E589" s="15">
        <v>-21.91</v>
      </c>
      <c r="F589" s="15">
        <v>38.950000000000003</v>
      </c>
      <c r="G589">
        <v>53</v>
      </c>
      <c r="H589">
        <v>4</v>
      </c>
      <c r="I589" s="15">
        <v>0.09</v>
      </c>
    </row>
    <row r="590" spans="1:9">
      <c r="A590" s="87" t="s">
        <v>165</v>
      </c>
      <c r="B590">
        <v>144</v>
      </c>
      <c r="C590" s="15">
        <v>0.47</v>
      </c>
      <c r="D590" s="15">
        <v>155.56</v>
      </c>
      <c r="E590" s="15">
        <v>-21.91</v>
      </c>
      <c r="F590" s="15">
        <v>39.07</v>
      </c>
      <c r="G590">
        <v>53</v>
      </c>
      <c r="H590">
        <v>4</v>
      </c>
      <c r="I590" s="15">
        <v>0.09</v>
      </c>
    </row>
    <row r="591" spans="1:9">
      <c r="A591" s="87" t="s">
        <v>166</v>
      </c>
      <c r="B591">
        <v>168</v>
      </c>
      <c r="C591" s="15">
        <v>0.54</v>
      </c>
      <c r="D591" s="15">
        <v>155.56</v>
      </c>
      <c r="E591" s="15">
        <v>-21.91</v>
      </c>
      <c r="F591" s="15">
        <v>39.200000000000003</v>
      </c>
      <c r="G591">
        <v>53</v>
      </c>
      <c r="H591">
        <v>4</v>
      </c>
      <c r="I591" s="15">
        <v>0.09</v>
      </c>
    </row>
    <row r="592" spans="1:9">
      <c r="A592" s="87" t="s">
        <v>167</v>
      </c>
      <c r="B592">
        <v>192</v>
      </c>
      <c r="C592" s="15">
        <v>0.62</v>
      </c>
      <c r="D592" s="15">
        <v>155.56</v>
      </c>
      <c r="E592" s="15">
        <v>-21.91</v>
      </c>
      <c r="F592" s="15">
        <v>39.32</v>
      </c>
      <c r="G592">
        <v>53</v>
      </c>
      <c r="H592">
        <v>4</v>
      </c>
      <c r="I592" s="15">
        <v>0.09</v>
      </c>
    </row>
    <row r="593" spans="1:9">
      <c r="A593" s="87" t="s">
        <v>168</v>
      </c>
      <c r="B593">
        <v>216</v>
      </c>
      <c r="C593" s="15">
        <v>0.7</v>
      </c>
      <c r="D593" s="15">
        <v>155.56</v>
      </c>
      <c r="E593" s="15">
        <v>-21.91</v>
      </c>
      <c r="F593" s="15">
        <v>39.450000000000003</v>
      </c>
      <c r="G593">
        <v>53</v>
      </c>
      <c r="H593">
        <v>4</v>
      </c>
      <c r="I593" s="15">
        <v>0.09</v>
      </c>
    </row>
    <row r="594" spans="1:9">
      <c r="A594" s="87" t="s">
        <v>169</v>
      </c>
      <c r="B594">
        <v>239</v>
      </c>
      <c r="C594" s="15">
        <v>0.78</v>
      </c>
      <c r="D594" s="15">
        <v>155.56</v>
      </c>
      <c r="E594" s="15">
        <v>-21.91</v>
      </c>
      <c r="F594" s="15">
        <v>39.57</v>
      </c>
      <c r="G594">
        <v>53</v>
      </c>
      <c r="H594">
        <v>4</v>
      </c>
      <c r="I594" s="15">
        <v>0.09</v>
      </c>
    </row>
    <row r="595" spans="1:9">
      <c r="A595" s="87" t="s">
        <v>170</v>
      </c>
      <c r="B595">
        <v>263</v>
      </c>
      <c r="C595" s="15">
        <v>0.85</v>
      </c>
      <c r="D595" s="15">
        <v>155.56</v>
      </c>
      <c r="E595" s="15">
        <v>-21.91</v>
      </c>
      <c r="F595" s="15">
        <v>39.700000000000003</v>
      </c>
      <c r="G595">
        <v>53</v>
      </c>
      <c r="H595">
        <v>4</v>
      </c>
      <c r="I595" s="15">
        <v>0.09</v>
      </c>
    </row>
    <row r="596" spans="1:9">
      <c r="A596" s="87" t="s">
        <v>171</v>
      </c>
      <c r="B596">
        <v>287</v>
      </c>
      <c r="C596" s="15">
        <v>0.93</v>
      </c>
      <c r="D596" s="15">
        <v>155.56</v>
      </c>
      <c r="E596" s="15">
        <v>-21.91</v>
      </c>
      <c r="F596" s="15">
        <v>39.82</v>
      </c>
      <c r="G596">
        <v>53</v>
      </c>
      <c r="H596">
        <v>4</v>
      </c>
      <c r="I596" s="15">
        <v>0.09</v>
      </c>
    </row>
    <row r="597" spans="1:9">
      <c r="A597" s="87" t="s">
        <v>172</v>
      </c>
      <c r="B597">
        <v>311</v>
      </c>
      <c r="C597" s="15">
        <v>1.01</v>
      </c>
      <c r="D597" s="15">
        <v>155.56</v>
      </c>
      <c r="E597" s="15">
        <v>-21.91</v>
      </c>
      <c r="F597" s="15">
        <v>39.950000000000003</v>
      </c>
      <c r="G597">
        <v>53</v>
      </c>
      <c r="H597">
        <v>4</v>
      </c>
      <c r="I597" s="15">
        <v>0.09</v>
      </c>
    </row>
    <row r="598" spans="1:9">
      <c r="A598" s="87" t="s">
        <v>173</v>
      </c>
      <c r="B598">
        <v>334</v>
      </c>
      <c r="C598" s="15">
        <v>1.08</v>
      </c>
      <c r="D598" s="15">
        <v>155.56</v>
      </c>
      <c r="E598" s="15">
        <v>-21.91</v>
      </c>
      <c r="F598" s="15">
        <v>40.07</v>
      </c>
      <c r="G598">
        <v>53</v>
      </c>
      <c r="H598">
        <v>4</v>
      </c>
      <c r="I598" s="15">
        <v>0.09</v>
      </c>
    </row>
    <row r="599" spans="1:9">
      <c r="A599" s="87" t="s">
        <v>174</v>
      </c>
      <c r="B599">
        <v>358</v>
      </c>
      <c r="C599" s="15">
        <v>1.1599999999999999</v>
      </c>
      <c r="D599" s="15">
        <v>155.56</v>
      </c>
      <c r="E599" s="15">
        <v>-21.91</v>
      </c>
      <c r="F599" s="15">
        <v>40.200000000000003</v>
      </c>
      <c r="G599">
        <v>53</v>
      </c>
      <c r="H599">
        <v>4</v>
      </c>
      <c r="I599" s="15">
        <v>0.09</v>
      </c>
    </row>
    <row r="600" spans="1:9">
      <c r="A600" s="87" t="s">
        <v>175</v>
      </c>
      <c r="B600">
        <v>382</v>
      </c>
      <c r="C600" s="15">
        <v>1.24</v>
      </c>
      <c r="D600" s="15">
        <v>155.56</v>
      </c>
      <c r="E600" s="15">
        <v>-21.91</v>
      </c>
      <c r="F600" s="15">
        <v>40.32</v>
      </c>
      <c r="G600">
        <v>53</v>
      </c>
      <c r="H600">
        <v>4</v>
      </c>
      <c r="I600" s="15">
        <v>0.09</v>
      </c>
    </row>
    <row r="601" spans="1:9">
      <c r="A601" s="87" t="s">
        <v>176</v>
      </c>
      <c r="B601">
        <v>406</v>
      </c>
      <c r="C601" s="15">
        <v>1.32</v>
      </c>
      <c r="D601" s="15">
        <v>155.56</v>
      </c>
      <c r="E601" s="15">
        <v>-21.91</v>
      </c>
      <c r="F601" s="15">
        <v>40.450000000000003</v>
      </c>
      <c r="G601">
        <v>53</v>
      </c>
      <c r="H601">
        <v>4</v>
      </c>
      <c r="I601" s="15">
        <v>0.09</v>
      </c>
    </row>
    <row r="602" spans="1:9">
      <c r="A602" s="87" t="s">
        <v>177</v>
      </c>
      <c r="B602">
        <v>430</v>
      </c>
      <c r="C602" s="15">
        <v>1.39</v>
      </c>
      <c r="D602" s="15">
        <v>155.56</v>
      </c>
      <c r="E602" s="15">
        <v>-21.91</v>
      </c>
      <c r="F602" s="15">
        <v>40.57</v>
      </c>
      <c r="G602">
        <v>53</v>
      </c>
      <c r="H602">
        <v>4</v>
      </c>
      <c r="I602" s="15">
        <v>0.09</v>
      </c>
    </row>
    <row r="603" spans="1:9">
      <c r="A603" s="87" t="s">
        <v>178</v>
      </c>
      <c r="B603">
        <v>453</v>
      </c>
      <c r="C603" s="15">
        <v>1.47</v>
      </c>
      <c r="D603" s="15">
        <v>155.56</v>
      </c>
      <c r="E603" s="15">
        <v>-21.91</v>
      </c>
      <c r="F603" s="15">
        <v>40.700000000000003</v>
      </c>
      <c r="G603">
        <v>53</v>
      </c>
      <c r="H603">
        <v>4</v>
      </c>
      <c r="I603" s="15">
        <v>0.09</v>
      </c>
    </row>
    <row r="604" spans="1:9">
      <c r="A604" s="87" t="s">
        <v>179</v>
      </c>
      <c r="B604">
        <v>477</v>
      </c>
      <c r="C604" s="15">
        <v>1.55</v>
      </c>
      <c r="D604" s="15">
        <v>155.56</v>
      </c>
      <c r="E604" s="15">
        <v>-21.91</v>
      </c>
      <c r="F604" s="15">
        <v>40.82</v>
      </c>
      <c r="G604">
        <v>53</v>
      </c>
      <c r="H604">
        <v>4</v>
      </c>
      <c r="I604" s="15">
        <v>0.09</v>
      </c>
    </row>
    <row r="605" spans="1:9">
      <c r="A605" s="87" t="s">
        <v>180</v>
      </c>
      <c r="B605">
        <v>501</v>
      </c>
      <c r="C605" s="15">
        <v>1.62</v>
      </c>
      <c r="D605" s="15">
        <v>155.56</v>
      </c>
      <c r="E605" s="15">
        <v>-21.91</v>
      </c>
      <c r="F605" s="15">
        <v>40.950000000000003</v>
      </c>
      <c r="G605">
        <v>53</v>
      </c>
      <c r="H605">
        <v>4</v>
      </c>
      <c r="I605" s="15">
        <v>0.09</v>
      </c>
    </row>
    <row r="606" spans="1:9">
      <c r="A606" s="87" t="s">
        <v>181</v>
      </c>
      <c r="B606">
        <v>525</v>
      </c>
      <c r="C606" s="15">
        <v>1.7</v>
      </c>
      <c r="D606" s="15">
        <v>155.56</v>
      </c>
      <c r="E606" s="15">
        <v>-21.91</v>
      </c>
      <c r="F606" s="15">
        <v>41.07</v>
      </c>
      <c r="G606">
        <v>53</v>
      </c>
      <c r="H606">
        <v>4</v>
      </c>
      <c r="I606" s="15">
        <v>0.09</v>
      </c>
    </row>
    <row r="607" spans="1:9">
      <c r="A607" s="87" t="s">
        <v>182</v>
      </c>
      <c r="B607">
        <v>549</v>
      </c>
      <c r="C607" s="15">
        <v>1.78</v>
      </c>
      <c r="D607" s="15">
        <v>155.56</v>
      </c>
      <c r="E607" s="15">
        <v>-21.91</v>
      </c>
      <c r="F607" s="15">
        <v>41.2</v>
      </c>
      <c r="G607">
        <v>53</v>
      </c>
      <c r="H607">
        <v>4</v>
      </c>
      <c r="I607" s="15">
        <v>0.09</v>
      </c>
    </row>
    <row r="608" spans="1:9">
      <c r="A608" s="87" t="s">
        <v>183</v>
      </c>
      <c r="B608">
        <v>572</v>
      </c>
      <c r="C608" s="15">
        <v>1.86</v>
      </c>
      <c r="D608" s="15">
        <v>155.56</v>
      </c>
      <c r="E608" s="15">
        <v>-21.91</v>
      </c>
      <c r="F608" s="15">
        <v>41.32</v>
      </c>
      <c r="G608">
        <v>53</v>
      </c>
      <c r="H608">
        <v>4</v>
      </c>
      <c r="I608" s="15">
        <v>0.09</v>
      </c>
    </row>
    <row r="609" spans="1:9">
      <c r="A609" s="87" t="s">
        <v>184</v>
      </c>
      <c r="B609">
        <v>596</v>
      </c>
      <c r="C609" s="15">
        <v>1.93</v>
      </c>
      <c r="D609" s="15">
        <v>155.56</v>
      </c>
      <c r="E609" s="15">
        <v>-21.91</v>
      </c>
      <c r="F609" s="15">
        <v>41.45</v>
      </c>
      <c r="G609">
        <v>53</v>
      </c>
      <c r="H609">
        <v>4</v>
      </c>
      <c r="I609" s="15">
        <v>0.09</v>
      </c>
    </row>
    <row r="610" spans="1:9">
      <c r="A610" s="190" t="s">
        <v>185</v>
      </c>
      <c r="B610" s="179">
        <v>620</v>
      </c>
      <c r="C610" s="196">
        <v>2.0099999999999998</v>
      </c>
      <c r="D610" s="196">
        <v>155.56</v>
      </c>
      <c r="E610" s="196">
        <v>-21.91</v>
      </c>
      <c r="F610" s="196">
        <v>41.57</v>
      </c>
      <c r="G610" s="179">
        <v>53</v>
      </c>
      <c r="H610" s="179">
        <v>4</v>
      </c>
      <c r="I610" s="196">
        <v>0.09</v>
      </c>
    </row>
    <row r="611" spans="1:9">
      <c r="A611" s="191" t="s">
        <v>324</v>
      </c>
      <c r="B611" s="192">
        <v>650</v>
      </c>
      <c r="C611" s="195">
        <v>2.11</v>
      </c>
      <c r="D611" s="195">
        <v>155.56</v>
      </c>
      <c r="E611" s="195">
        <v>-21.91</v>
      </c>
      <c r="F611" s="195">
        <v>41.73</v>
      </c>
      <c r="G611" s="192">
        <v>0</v>
      </c>
      <c r="H611" s="192">
        <v>0</v>
      </c>
      <c r="I611" s="195">
        <v>0</v>
      </c>
    </row>
    <row r="634" spans="1:9" ht="15" customHeight="1">
      <c r="A634"/>
      <c r="C634"/>
      <c r="D634"/>
      <c r="E634"/>
      <c r="F634"/>
      <c r="I634"/>
    </row>
    <row r="635" spans="1:9" ht="15" customHeight="1">
      <c r="A635"/>
      <c r="C635"/>
      <c r="D635"/>
      <c r="E635"/>
      <c r="F635"/>
      <c r="I635"/>
    </row>
    <row r="636" spans="1:9" ht="15.75" customHeight="1">
      <c r="A636"/>
      <c r="C636"/>
      <c r="D636"/>
      <c r="E636"/>
      <c r="F636"/>
      <c r="I636"/>
    </row>
    <row r="637" spans="1:9">
      <c r="A637"/>
      <c r="C637"/>
      <c r="D637"/>
      <c r="E637"/>
      <c r="F637"/>
      <c r="I637"/>
    </row>
    <row r="638" spans="1:9">
      <c r="A638"/>
      <c r="C638"/>
      <c r="D638"/>
      <c r="E638"/>
      <c r="F638"/>
      <c r="I638"/>
    </row>
    <row r="639" spans="1:9">
      <c r="A639"/>
      <c r="C639"/>
      <c r="D639"/>
      <c r="E639"/>
      <c r="F639"/>
      <c r="I639"/>
    </row>
    <row r="640" spans="1:9">
      <c r="A640"/>
      <c r="C640"/>
      <c r="D640"/>
      <c r="E640"/>
      <c r="F640"/>
      <c r="I640"/>
    </row>
    <row r="641" spans="1:9">
      <c r="A641"/>
      <c r="C641"/>
      <c r="D641"/>
      <c r="E641"/>
      <c r="F641"/>
      <c r="I641"/>
    </row>
    <row r="642" spans="1:9">
      <c r="A642"/>
      <c r="C642"/>
      <c r="D642"/>
      <c r="E642"/>
      <c r="F642"/>
      <c r="I642"/>
    </row>
    <row r="643" spans="1:9">
      <c r="A643"/>
      <c r="C643"/>
      <c r="D643"/>
      <c r="E643"/>
      <c r="F643"/>
      <c r="I643"/>
    </row>
    <row r="644" spans="1:9">
      <c r="A644"/>
      <c r="C644"/>
      <c r="D644"/>
      <c r="E644"/>
      <c r="F644"/>
      <c r="I644"/>
    </row>
    <row r="645" spans="1:9">
      <c r="A645"/>
      <c r="C645"/>
      <c r="D645"/>
      <c r="E645"/>
      <c r="F645"/>
      <c r="I645"/>
    </row>
    <row r="646" spans="1:9">
      <c r="A646"/>
      <c r="C646"/>
      <c r="D646"/>
      <c r="E646"/>
      <c r="F646"/>
      <c r="I646"/>
    </row>
    <row r="647" spans="1:9">
      <c r="A647"/>
      <c r="C647"/>
      <c r="D647"/>
      <c r="E647"/>
      <c r="F647"/>
      <c r="I647"/>
    </row>
  </sheetData>
  <mergeCells count="86">
    <mergeCell ref="G583:H583"/>
    <mergeCell ref="A545:I545"/>
    <mergeCell ref="A546:I546"/>
    <mergeCell ref="A547:I547"/>
    <mergeCell ref="A548:I548"/>
    <mergeCell ref="G550:H550"/>
    <mergeCell ref="A577:I577"/>
    <mergeCell ref="A578:I578"/>
    <mergeCell ref="A579:I579"/>
    <mergeCell ref="A580:I580"/>
    <mergeCell ref="A581:I581"/>
    <mergeCell ref="D573:F575"/>
    <mergeCell ref="A544:I544"/>
    <mergeCell ref="D540:F542"/>
    <mergeCell ref="G529:H529"/>
    <mergeCell ref="A469:I469"/>
    <mergeCell ref="A470:I470"/>
    <mergeCell ref="A471:I471"/>
    <mergeCell ref="G473:H473"/>
    <mergeCell ref="D525:F527"/>
    <mergeCell ref="D61:F62"/>
    <mergeCell ref="D371:F373"/>
    <mergeCell ref="D388:F390"/>
    <mergeCell ref="D449:F451"/>
    <mergeCell ref="D464:F466"/>
    <mergeCell ref="A340:I340"/>
    <mergeCell ref="A341:I341"/>
    <mergeCell ref="A342:I342"/>
    <mergeCell ref="D318:F320"/>
    <mergeCell ref="A375:I375"/>
    <mergeCell ref="A376:I376"/>
    <mergeCell ref="A377:I377"/>
    <mergeCell ref="A378:I378"/>
    <mergeCell ref="G344:H344"/>
    <mergeCell ref="A225:I225"/>
    <mergeCell ref="A264:I264"/>
    <mergeCell ref="D1:F3"/>
    <mergeCell ref="D97:F99"/>
    <mergeCell ref="D143:F145"/>
    <mergeCell ref="D219:F221"/>
    <mergeCell ref="A339:I339"/>
    <mergeCell ref="A102:I102"/>
    <mergeCell ref="A103:I103"/>
    <mergeCell ref="D257:F259"/>
    <mergeCell ref="D334:F336"/>
    <mergeCell ref="A147:I147"/>
    <mergeCell ref="A148:I148"/>
    <mergeCell ref="A149:I149"/>
    <mergeCell ref="A150:I150"/>
    <mergeCell ref="A5:I5"/>
    <mergeCell ref="A6:I6"/>
    <mergeCell ref="G106:H106"/>
    <mergeCell ref="A468:I468"/>
    <mergeCell ref="G380:H380"/>
    <mergeCell ref="G397:H397"/>
    <mergeCell ref="G453:H453"/>
    <mergeCell ref="A392:I392"/>
    <mergeCell ref="A393:I393"/>
    <mergeCell ref="A394:I394"/>
    <mergeCell ref="A395:I395"/>
    <mergeCell ref="A7:I7"/>
    <mergeCell ref="A338:I338"/>
    <mergeCell ref="A223:I223"/>
    <mergeCell ref="A8:I8"/>
    <mergeCell ref="A64:I64"/>
    <mergeCell ref="A65:I65"/>
    <mergeCell ref="A66:I66"/>
    <mergeCell ref="A67:I67"/>
    <mergeCell ref="A101:I101"/>
    <mergeCell ref="A104:I104"/>
    <mergeCell ref="A224:I224"/>
    <mergeCell ref="A227:I227"/>
    <mergeCell ref="A9:I9"/>
    <mergeCell ref="G11:H11"/>
    <mergeCell ref="A68:I68"/>
    <mergeCell ref="G70:H70"/>
    <mergeCell ref="A265:I265"/>
    <mergeCell ref="D204:F206"/>
    <mergeCell ref="G208:H208"/>
    <mergeCell ref="G267:H267"/>
    <mergeCell ref="G152:H152"/>
    <mergeCell ref="A261:I261"/>
    <mergeCell ref="A262:I262"/>
    <mergeCell ref="A263:I263"/>
    <mergeCell ref="G229:H229"/>
    <mergeCell ref="A226:I226"/>
  </mergeCells>
  <pageMargins left="0.7" right="0.7" top="0.75" bottom="0.75" header="0.3" footer="0.3"/>
  <pageSetup scale="80" firstPageNumber="55" fitToHeight="21" orientation="portrait" useFirstPageNumber="1" r:id="rId1"/>
  <headerFooter>
    <oddHeader>&amp;CALASKA REGION RESEARCH VESSEL</oddHeader>
    <oddFooter>&amp;LBooklet of Tank Sounding Tables
0650-835-03 Rev. C&amp;CPage &amp;P of 70&amp;R19 May 2014</oddFooter>
  </headerFooter>
  <rowBreaks count="16" manualBreakCount="16">
    <brk id="59" max="8" man="1"/>
    <brk id="96" max="8" man="1"/>
    <brk id="142" max="16383" man="1"/>
    <brk id="203" max="8" man="1"/>
    <brk id="218" max="16383" man="1"/>
    <brk id="256" max="8" man="1"/>
    <brk id="317" max="16383" man="1"/>
    <brk id="333" max="16383" man="1"/>
    <brk id="370" max="8" man="1"/>
    <brk id="387" max="8" man="1"/>
    <brk id="448" max="16383" man="1"/>
    <brk id="463" max="8" man="1"/>
    <brk id="524" max="16383" man="1"/>
    <brk id="539" max="8" man="1"/>
    <brk id="572" max="8" man="1"/>
    <brk id="61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Title Sheet</vt:lpstr>
      <vt:lpstr>Table of Contents</vt:lpstr>
      <vt:lpstr>Summary</vt:lpstr>
      <vt:lpstr>Ballast Tanks</vt:lpstr>
      <vt:lpstr>Fuel Oil Tanks</vt:lpstr>
      <vt:lpstr>Fresh Water</vt:lpstr>
      <vt:lpstr>Misc Tanks</vt:lpstr>
      <vt:lpstr>'Ballast Tanks'!Print_Area</vt:lpstr>
      <vt:lpstr>'Misc Tanks'!Print_Area</vt:lpstr>
      <vt:lpstr>Summary!Print_Area</vt:lpstr>
      <vt:lpstr>'Table of Contents'!Print_Area</vt:lpstr>
    </vt:vector>
  </TitlesOfParts>
  <Company>Marinette Marine Corp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Koetsier</dc:creator>
  <cp:lastModifiedBy>fm6857</cp:lastModifiedBy>
  <cp:lastPrinted>2014-05-19T13:43:43Z</cp:lastPrinted>
  <dcterms:created xsi:type="dcterms:W3CDTF">2013-02-18T14:34:04Z</dcterms:created>
  <dcterms:modified xsi:type="dcterms:W3CDTF">2014-05-19T14:11:28Z</dcterms:modified>
</cp:coreProperties>
</file>